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wff01vca000\Home\atolanioganla\My Documents\SOA publication upload\"/>
    </mc:Choice>
  </mc:AlternateContent>
  <bookViews>
    <workbookView xWindow="0" yWindow="0" windowWidth="19200" windowHeight="11415"/>
  </bookViews>
  <sheets>
    <sheet name="2122 Publish" sheetId="2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4" i="22" l="1"/>
  <c r="K74" i="22"/>
  <c r="I74" i="22" s="1"/>
  <c r="C74" i="22"/>
  <c r="D74" i="22"/>
  <c r="F74" i="22"/>
  <c r="J61" i="22"/>
  <c r="H61" i="22" s="1"/>
  <c r="K61" i="22"/>
  <c r="C61" i="22"/>
  <c r="D61" i="22"/>
  <c r="F61" i="22"/>
  <c r="H74" i="22"/>
  <c r="I61" i="22"/>
  <c r="J46" i="22"/>
  <c r="H46" i="22" s="1"/>
  <c r="K46" i="22"/>
  <c r="I46" i="22" s="1"/>
  <c r="C46" i="22"/>
  <c r="D46" i="22"/>
  <c r="F46" i="22"/>
  <c r="J35" i="22"/>
  <c r="H35" i="22" s="1"/>
  <c r="K35" i="22"/>
  <c r="I35" i="22" s="1"/>
  <c r="C35" i="22"/>
  <c r="D35" i="22"/>
  <c r="F35" i="22"/>
  <c r="H24" i="22"/>
  <c r="J24" i="22"/>
  <c r="K24" i="22"/>
  <c r="I24" i="22" s="1"/>
  <c r="F24" i="22"/>
  <c r="D24" i="22"/>
  <c r="C24" i="22"/>
  <c r="H13" i="22"/>
  <c r="I13" i="22"/>
  <c r="H14" i="22"/>
  <c r="I14" i="22"/>
  <c r="H15" i="22"/>
  <c r="I15" i="22"/>
  <c r="H16" i="22"/>
  <c r="I16" i="22"/>
  <c r="H17" i="22"/>
  <c r="I17" i="22"/>
  <c r="H18" i="22"/>
  <c r="I18" i="22"/>
  <c r="H19" i="22"/>
  <c r="I19" i="22"/>
  <c r="H20" i="22"/>
  <c r="I20" i="22"/>
  <c r="H21" i="22"/>
  <c r="I21" i="22"/>
  <c r="H22" i="22"/>
  <c r="I22" i="22"/>
  <c r="H23" i="22"/>
  <c r="I23" i="22"/>
  <c r="H25" i="22"/>
  <c r="I25" i="22"/>
  <c r="H26" i="22"/>
  <c r="I26" i="22"/>
  <c r="H27" i="22"/>
  <c r="I27" i="22"/>
  <c r="H28" i="22"/>
  <c r="I28" i="22"/>
  <c r="H29" i="22"/>
  <c r="I29" i="22"/>
  <c r="H30" i="22"/>
  <c r="I30" i="22"/>
  <c r="H31" i="22"/>
  <c r="I31" i="22"/>
  <c r="H32" i="22"/>
  <c r="I32" i="22"/>
  <c r="H33" i="22"/>
  <c r="I33" i="22"/>
  <c r="H34" i="22"/>
  <c r="I34" i="22"/>
  <c r="H36" i="22"/>
  <c r="I36" i="22"/>
  <c r="H37" i="22"/>
  <c r="I37" i="22"/>
  <c r="H38" i="22"/>
  <c r="I38" i="22"/>
  <c r="H39" i="22"/>
  <c r="I39" i="22"/>
  <c r="H40" i="22"/>
  <c r="I40" i="22"/>
  <c r="H41" i="22"/>
  <c r="I41" i="22"/>
  <c r="H42" i="22"/>
  <c r="I42" i="22"/>
  <c r="H43" i="22"/>
  <c r="I43" i="22"/>
  <c r="H44" i="22"/>
  <c r="I44" i="22"/>
  <c r="H45" i="22"/>
  <c r="I45" i="22"/>
  <c r="H47" i="22"/>
  <c r="I47" i="22"/>
  <c r="H48" i="22"/>
  <c r="I48" i="22"/>
  <c r="H49" i="22"/>
  <c r="I49" i="22"/>
  <c r="H50" i="22"/>
  <c r="I50" i="22"/>
  <c r="H51" i="22"/>
  <c r="I51" i="22"/>
  <c r="H52" i="22"/>
  <c r="I52" i="22"/>
  <c r="H53" i="22"/>
  <c r="I53" i="22"/>
  <c r="H54" i="22"/>
  <c r="I54" i="22"/>
  <c r="H55" i="22"/>
  <c r="I55" i="22"/>
  <c r="H56" i="22"/>
  <c r="I56" i="22"/>
  <c r="H57" i="22"/>
  <c r="I57" i="22"/>
  <c r="H58" i="22"/>
  <c r="I58" i="22"/>
  <c r="H59" i="22"/>
  <c r="I59" i="22"/>
  <c r="H60" i="22"/>
  <c r="I60" i="22"/>
  <c r="H62" i="22"/>
  <c r="I62" i="22"/>
  <c r="H63" i="22"/>
  <c r="I63" i="22"/>
  <c r="H64" i="22"/>
  <c r="I64" i="22"/>
  <c r="H65" i="22"/>
  <c r="I65" i="22"/>
  <c r="H66" i="22"/>
  <c r="I66" i="22"/>
  <c r="H67" i="22"/>
  <c r="I67" i="22"/>
  <c r="H68" i="22"/>
  <c r="I68" i="22"/>
  <c r="H69" i="22"/>
  <c r="I69" i="22"/>
  <c r="H70" i="22"/>
  <c r="I70" i="22"/>
  <c r="H71" i="22"/>
  <c r="I71" i="22"/>
  <c r="H72" i="22"/>
  <c r="I72" i="22"/>
  <c r="H73" i="22"/>
  <c r="I73" i="22"/>
  <c r="H75" i="22"/>
  <c r="I75" i="22"/>
  <c r="I12" i="22"/>
  <c r="H12" i="22"/>
  <c r="G13" i="22"/>
  <c r="G14" i="22"/>
  <c r="G15" i="22"/>
  <c r="G16" i="22"/>
  <c r="G17" i="22"/>
  <c r="G18" i="22"/>
  <c r="G19" i="22"/>
  <c r="G20" i="22"/>
  <c r="G21" i="22"/>
  <c r="G22" i="22"/>
  <c r="G23" i="22"/>
  <c r="G25" i="22"/>
  <c r="G35" i="22" s="1"/>
  <c r="G26" i="22"/>
  <c r="G27" i="22"/>
  <c r="G28" i="22"/>
  <c r="G29" i="22"/>
  <c r="G30" i="22"/>
  <c r="G31" i="22"/>
  <c r="G32" i="22"/>
  <c r="G33" i="22"/>
  <c r="G34" i="22"/>
  <c r="G36" i="22"/>
  <c r="G46" i="22" s="1"/>
  <c r="G37" i="22"/>
  <c r="G38" i="22"/>
  <c r="G39" i="22"/>
  <c r="G40" i="22"/>
  <c r="G41" i="22"/>
  <c r="G42" i="22"/>
  <c r="G43" i="22"/>
  <c r="G44" i="22"/>
  <c r="G45" i="22"/>
  <c r="G47" i="22"/>
  <c r="G61" i="22" s="1"/>
  <c r="G48" i="22"/>
  <c r="G49" i="22"/>
  <c r="G50" i="22"/>
  <c r="G51" i="22"/>
  <c r="G52" i="22"/>
  <c r="G53" i="22"/>
  <c r="G54" i="22"/>
  <c r="G55" i="22"/>
  <c r="G56" i="22"/>
  <c r="G57" i="22"/>
  <c r="G58" i="22"/>
  <c r="G59" i="22"/>
  <c r="G60" i="22"/>
  <c r="G62" i="22"/>
  <c r="G74" i="22" s="1"/>
  <c r="G63" i="22"/>
  <c r="G64" i="22"/>
  <c r="G65" i="22"/>
  <c r="G66" i="22"/>
  <c r="G67" i="22"/>
  <c r="G68" i="22"/>
  <c r="G69" i="22"/>
  <c r="G70" i="22"/>
  <c r="G71" i="22"/>
  <c r="G72" i="22"/>
  <c r="G73" i="22"/>
  <c r="G75" i="22"/>
  <c r="G12" i="22"/>
  <c r="G24" i="22" s="1"/>
  <c r="E13" i="22"/>
  <c r="E14" i="22"/>
  <c r="E15" i="22"/>
  <c r="E16" i="22"/>
  <c r="E17" i="22"/>
  <c r="E18" i="22"/>
  <c r="E19" i="22"/>
  <c r="E20" i="22"/>
  <c r="E21" i="22"/>
  <c r="E22" i="22"/>
  <c r="E23" i="22"/>
  <c r="E25" i="22"/>
  <c r="E35" i="22" s="1"/>
  <c r="E26" i="22"/>
  <c r="E27" i="22"/>
  <c r="E28" i="22"/>
  <c r="E29" i="22"/>
  <c r="E30" i="22"/>
  <c r="E31" i="22"/>
  <c r="E32" i="22"/>
  <c r="E33" i="22"/>
  <c r="E34" i="22"/>
  <c r="E36" i="22"/>
  <c r="E37" i="22"/>
  <c r="E38" i="22"/>
  <c r="E46" i="22" s="1"/>
  <c r="E39" i="22"/>
  <c r="E40" i="22"/>
  <c r="E41" i="22"/>
  <c r="E42" i="22"/>
  <c r="E43" i="22"/>
  <c r="E44" i="22"/>
  <c r="E45" i="22"/>
  <c r="E47" i="22"/>
  <c r="E61" i="22" s="1"/>
  <c r="E48" i="22"/>
  <c r="E49" i="22"/>
  <c r="E50" i="22"/>
  <c r="E51" i="22"/>
  <c r="E52" i="22"/>
  <c r="E53" i="22"/>
  <c r="E54" i="22"/>
  <c r="E55" i="22"/>
  <c r="E56" i="22"/>
  <c r="E57" i="22"/>
  <c r="E58" i="22"/>
  <c r="E59" i="22"/>
  <c r="E60" i="22"/>
  <c r="E62" i="22"/>
  <c r="E74" i="22" s="1"/>
  <c r="E63" i="22"/>
  <c r="E64" i="22"/>
  <c r="E65" i="22"/>
  <c r="E66" i="22"/>
  <c r="E67" i="22"/>
  <c r="E68" i="22"/>
  <c r="E69" i="22"/>
  <c r="E70" i="22"/>
  <c r="E71" i="22"/>
  <c r="E72" i="22"/>
  <c r="E73" i="22"/>
  <c r="E75" i="22"/>
  <c r="E12" i="22"/>
  <c r="E24" i="22" s="1"/>
</calcChain>
</file>

<file path=xl/sharedStrings.xml><?xml version="1.0" encoding="utf-8"?>
<sst xmlns="http://schemas.openxmlformats.org/spreadsheetml/2006/main" count="97" uniqueCount="63">
  <si>
    <t>SOCIAL HOUSING AS AT 31ST MARCH 2022</t>
  </si>
  <si>
    <t>Note: These statistics do include units that are vacant awaiting demolition but not hostels.</t>
  </si>
  <si>
    <t>Number of Dwellings</t>
  </si>
  <si>
    <t>According to Gov't guidelines no Valuation Band should contain less than 10 properties</t>
  </si>
  <si>
    <t>Postal Sector</t>
  </si>
  <si>
    <t>According to Gov't guidelines no Postal Sector should contain less than 2,000 properties</t>
  </si>
  <si>
    <t>Valuation Band Range</t>
  </si>
  <si>
    <t>Dwellings Value</t>
  </si>
  <si>
    <t>Tenure Status</t>
  </si>
  <si>
    <t>Total number social housing dwellings</t>
  </si>
  <si>
    <t>EUV-SH
Values</t>
  </si>
  <si>
    <t>Market
Values</t>
  </si>
  <si>
    <t>% Occupied Dwellings</t>
  </si>
  <si>
    <t>% 
Vacant Dwellings</t>
  </si>
  <si>
    <t>Occupied</t>
  </si>
  <si>
    <t>Vacant</t>
  </si>
  <si>
    <t>Total</t>
  </si>
  <si>
    <t>Average</t>
  </si>
  <si>
    <t>PO1/1 ***</t>
  </si>
  <si>
    <t>Valuation Band 2020-21</t>
  </si>
  <si>
    <t>Count of Valuation Band 2020-21</t>
  </si>
  <si>
    <t>Sum of Net Valuation March 2022</t>
  </si>
  <si>
    <t>Sum of Market Value</t>
  </si>
  <si>
    <t>Count of Occupied</t>
  </si>
  <si>
    <t>Count of Vacant</t>
  </si>
  <si>
    <t>SE14, SE15</t>
  </si>
  <si>
    <t>£210,000 - £259,999</t>
  </si>
  <si>
    <t>£260,000 - £279,999</t>
  </si>
  <si>
    <t>£280,000 - £299,999</t>
  </si>
  <si>
    <t>£300,000 - £349,999</t>
  </si>
  <si>
    <t>£350,000 - £399,999</t>
  </si>
  <si>
    <t>£400,000 - £449,999</t>
  </si>
  <si>
    <t>£450,000 - £499,999</t>
  </si>
  <si>
    <t>£500,000 - £599,999</t>
  </si>
  <si>
    <t>£600,000 - £699,999</t>
  </si>
  <si>
    <t>£700,000 - £799,999</t>
  </si>
  <si>
    <t>£800,000 - £999,999</t>
  </si>
  <si>
    <t>£1,000,000 - £1,259,999</t>
  </si>
  <si>
    <t>SE14, SE15 Total</t>
  </si>
  <si>
    <t>SE23, SE26</t>
  </si>
  <si>
    <t>£180,000 - £199,999</t>
  </si>
  <si>
    <t>£200,000 - £239,999</t>
  </si>
  <si>
    <t>£240,000 - £299,999</t>
  </si>
  <si>
    <t>£700,000 - £1,250,000</t>
  </si>
  <si>
    <t>SE23, SE26 Total</t>
  </si>
  <si>
    <t>SE3, SE4, SE10, SE12</t>
  </si>
  <si>
    <t>£200,000 - £259,999</t>
  </si>
  <si>
    <t>£260,000 - £299,999</t>
  </si>
  <si>
    <t>£1,000,000 - £1,499,999</t>
  </si>
  <si>
    <t>SE3, SE4, SE10, SE12 Total</t>
  </si>
  <si>
    <t>SE6, SE13</t>
  </si>
  <si>
    <t>£150,000 - £199,999</t>
  </si>
  <si>
    <t>£200,000 - £219,999</t>
  </si>
  <si>
    <t>£220,000 - £239,999</t>
  </si>
  <si>
    <t>£240,000 - £259,999</t>
  </si>
  <si>
    <t>£400,000 - £499,999</t>
  </si>
  <si>
    <t>£1,000,000 - £2,499,999</t>
  </si>
  <si>
    <t>SE6, SE13 Total</t>
  </si>
  <si>
    <t>SE8</t>
  </si>
  <si>
    <t>£230,000 - £259,999</t>
  </si>
  <si>
    <t>£1,000,000 - £1,254,999</t>
  </si>
  <si>
    <t>SE8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</si>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</sst>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£&quot;#,##0;[Red]\-&quot;£&quot;#,##0"/>
    <numFmt numFmtId="164" formatCode="#,##0_ ;[Red]\-#,##0\ "/>
  </numFmts>
  <fonts count="6" x14ac:knownFonts="1"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9"/>
      <color theme="0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indexed="64"/>
      </left>
      <right/>
      <top style="thin">
        <color theme="4"/>
      </top>
      <bottom style="thin">
        <color theme="4"/>
      </bottom>
      <diagonal/>
    </border>
    <border>
      <left/>
      <right style="thin">
        <color indexed="6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/>
      <top style="thin">
        <color theme="4" tint="0.39997558519241921"/>
      </top>
      <bottom style="thin">
        <color indexed="64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4" fillId="0" borderId="0" xfId="0" applyFont="1"/>
    <xf numFmtId="0" fontId="3" fillId="0" borderId="0" xfId="0" applyFont="1"/>
    <xf numFmtId="0" fontId="2" fillId="0" borderId="0" xfId="0" applyFont="1"/>
    <xf numFmtId="9" fontId="0" fillId="0" borderId="5" xfId="0" applyNumberFormat="1" applyBorder="1"/>
    <xf numFmtId="9" fontId="0" fillId="0" borderId="6" xfId="0" applyNumberFormat="1" applyBorder="1"/>
    <xf numFmtId="0" fontId="5" fillId="0" borderId="7" xfId="0" applyFont="1" applyBorder="1"/>
    <xf numFmtId="164" fontId="5" fillId="0" borderId="7" xfId="0" applyNumberFormat="1" applyFont="1" applyBorder="1"/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0" fillId="0" borderId="5" xfId="0" applyBorder="1"/>
    <xf numFmtId="0" fontId="0" fillId="0" borderId="6" xfId="0" applyBorder="1"/>
    <xf numFmtId="9" fontId="5" fillId="0" borderId="8" xfId="0" applyNumberFormat="1" applyFont="1" applyBorder="1"/>
    <xf numFmtId="9" fontId="5" fillId="0" borderId="9" xfId="0" applyNumberFormat="1" applyFont="1" applyBorder="1"/>
    <xf numFmtId="9" fontId="5" fillId="2" borderId="10" xfId="0" applyNumberFormat="1" applyFont="1" applyFill="1" applyBorder="1"/>
    <xf numFmtId="9" fontId="5" fillId="2" borderId="11" xfId="0" applyNumberFormat="1" applyFont="1" applyFill="1" applyBorder="1"/>
    <xf numFmtId="6" fontId="0" fillId="0" borderId="0" xfId="0" applyNumberFormat="1"/>
    <xf numFmtId="0" fontId="5" fillId="0" borderId="8" xfId="0" applyFont="1" applyBorder="1"/>
    <xf numFmtId="0" fontId="5" fillId="2" borderId="10" xfId="0" applyFont="1" applyFill="1" applyBorder="1"/>
    <xf numFmtId="0" fontId="5" fillId="2" borderId="12" xfId="0" applyFont="1" applyFill="1" applyBorder="1"/>
    <xf numFmtId="164" fontId="5" fillId="2" borderId="12" xfId="0" applyNumberFormat="1" applyFont="1" applyFill="1" applyBorder="1"/>
    <xf numFmtId="0" fontId="3" fillId="0" borderId="13" xfId="0" applyFont="1" applyBorder="1"/>
    <xf numFmtId="0" fontId="3" fillId="0" borderId="6" xfId="0" applyFont="1" applyBorder="1"/>
    <xf numFmtId="164" fontId="5" fillId="0" borderId="9" xfId="0" applyNumberFormat="1" applyFont="1" applyBorder="1"/>
    <xf numFmtId="164" fontId="5" fillId="2" borderId="11" xfId="0" applyNumberFormat="1" applyFont="1" applyFill="1" applyBorder="1"/>
    <xf numFmtId="6" fontId="5" fillId="0" borderId="7" xfId="0" applyNumberFormat="1" applyFont="1" applyBorder="1"/>
    <xf numFmtId="6" fontId="5" fillId="2" borderId="12" xfId="0" applyNumberFormat="1" applyFont="1" applyFill="1" applyBorder="1"/>
    <xf numFmtId="0" fontId="0" fillId="0" borderId="5" xfId="0" pivotButton="1" applyBorder="1"/>
    <xf numFmtId="0" fontId="0" fillId="0" borderId="0" xfId="0" pivotButton="1"/>
    <xf numFmtId="164" fontId="0" fillId="0" borderId="0" xfId="0" applyNumberFormat="1"/>
    <xf numFmtId="164" fontId="0" fillId="0" borderId="6" xfId="0" applyNumberFormat="1" applyBorder="1"/>
    <xf numFmtId="0" fontId="3" fillId="0" borderId="14" xfId="0" applyFont="1" applyBorder="1"/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tabSelected="1" zoomScale="75" zoomScaleNormal="75" workbookViewId="0">
      <selection activeCell="B25" sqref="B25"/>
    </sheetView>
  </sheetViews>
  <sheetFormatPr defaultRowHeight="12" x14ac:dyDescent="0.2"/>
  <cols>
    <col min="1" max="1" width="33" customWidth="1"/>
    <col min="2" max="2" width="31" bestFit="1" customWidth="1"/>
    <col min="3" max="3" width="28.83203125" customWidth="1"/>
    <col min="4" max="4" width="35.33203125" customWidth="1"/>
    <col min="5" max="5" width="23.5" customWidth="1"/>
    <col min="6" max="6" width="20.83203125" customWidth="1"/>
    <col min="7" max="7" width="19" customWidth="1"/>
    <col min="8" max="11" width="13.6640625" customWidth="1"/>
  </cols>
  <sheetData>
    <row r="1" spans="1:11" ht="18.75" x14ac:dyDescent="0.3">
      <c r="A1" s="1" t="s">
        <v>0</v>
      </c>
      <c r="J1" s="2"/>
      <c r="K1" s="2"/>
    </row>
    <row r="2" spans="1:11" x14ac:dyDescent="0.2">
      <c r="A2" t="s">
        <v>1</v>
      </c>
      <c r="J2" s="2"/>
      <c r="K2" s="2"/>
    </row>
    <row r="3" spans="1:11" x14ac:dyDescent="0.2">
      <c r="J3" s="2"/>
      <c r="K3" s="2"/>
    </row>
    <row r="4" spans="1:11" x14ac:dyDescent="0.2">
      <c r="J4" s="2"/>
      <c r="K4" s="2"/>
    </row>
    <row r="5" spans="1:11" ht="12.75" x14ac:dyDescent="0.2">
      <c r="A5" s="3" t="s">
        <v>2</v>
      </c>
      <c r="B5" t="s">
        <v>3</v>
      </c>
      <c r="J5" s="2"/>
      <c r="K5" s="2"/>
    </row>
    <row r="6" spans="1:11" ht="12.75" x14ac:dyDescent="0.2">
      <c r="A6" s="3" t="s">
        <v>4</v>
      </c>
      <c r="B6" t="s">
        <v>5</v>
      </c>
      <c r="J6" s="2"/>
      <c r="K6" s="2"/>
    </row>
    <row r="7" spans="1:11" x14ac:dyDescent="0.2">
      <c r="J7" s="2"/>
      <c r="K7" s="2"/>
    </row>
    <row r="8" spans="1:11" ht="12.75" x14ac:dyDescent="0.2">
      <c r="A8" s="10" t="s">
        <v>4</v>
      </c>
      <c r="B8" s="10" t="s">
        <v>6</v>
      </c>
      <c r="C8" s="33" t="s">
        <v>7</v>
      </c>
      <c r="D8" s="34"/>
      <c r="E8" s="34"/>
      <c r="F8" s="34"/>
      <c r="G8" s="34"/>
      <c r="H8" s="33" t="s">
        <v>8</v>
      </c>
      <c r="I8" s="35"/>
      <c r="J8" s="32"/>
      <c r="K8" s="22"/>
    </row>
    <row r="9" spans="1:11" ht="38.25" x14ac:dyDescent="0.2">
      <c r="A9" s="10"/>
      <c r="B9" s="10"/>
      <c r="C9" s="10" t="s">
        <v>9</v>
      </c>
      <c r="D9" s="36" t="s">
        <v>10</v>
      </c>
      <c r="E9" s="36"/>
      <c r="F9" s="36" t="s">
        <v>11</v>
      </c>
      <c r="G9" s="33"/>
      <c r="H9" s="10" t="s">
        <v>12</v>
      </c>
      <c r="I9" s="10" t="s">
        <v>13</v>
      </c>
      <c r="J9" s="9" t="s">
        <v>14</v>
      </c>
      <c r="K9" s="10" t="s">
        <v>15</v>
      </c>
    </row>
    <row r="10" spans="1:11" ht="12.75" x14ac:dyDescent="0.2">
      <c r="A10" s="10"/>
      <c r="B10" s="10"/>
      <c r="C10" s="10"/>
      <c r="D10" s="10" t="s">
        <v>16</v>
      </c>
      <c r="E10" s="10" t="s">
        <v>17</v>
      </c>
      <c r="F10" s="10" t="s">
        <v>16</v>
      </c>
      <c r="G10" s="8" t="s">
        <v>17</v>
      </c>
      <c r="H10" s="10"/>
      <c r="I10" s="10"/>
      <c r="J10" s="2"/>
      <c r="K10" s="23"/>
    </row>
    <row r="11" spans="1:11" x14ac:dyDescent="0.2">
      <c r="A11" s="28" t="s">
        <v>18</v>
      </c>
      <c r="B11" s="29" t="s">
        <v>19</v>
      </c>
      <c r="C11" t="s">
        <v>20</v>
      </c>
      <c r="D11" t="s">
        <v>21</v>
      </c>
      <c r="F11" t="s">
        <v>22</v>
      </c>
      <c r="H11" s="11"/>
      <c r="I11" s="12"/>
      <c r="J11" t="s">
        <v>23</v>
      </c>
      <c r="K11" s="12" t="s">
        <v>24</v>
      </c>
    </row>
    <row r="12" spans="1:11" x14ac:dyDescent="0.2">
      <c r="A12" s="11" t="s">
        <v>25</v>
      </c>
      <c r="B12" t="s">
        <v>26</v>
      </c>
      <c r="C12" s="30">
        <v>174</v>
      </c>
      <c r="D12" s="17">
        <v>10599500</v>
      </c>
      <c r="E12" s="17">
        <f>ROUND(+D12/C12,0)</f>
        <v>60917</v>
      </c>
      <c r="F12" s="17">
        <v>42398000</v>
      </c>
      <c r="G12" s="17">
        <f>ROUND(+F12/C12,0)</f>
        <v>243667</v>
      </c>
      <c r="H12" s="4">
        <f>+J12/$C12</f>
        <v>0.98275862068965514</v>
      </c>
      <c r="I12" s="5">
        <f>+K12/$C12</f>
        <v>1.7241379310344827E-2</v>
      </c>
      <c r="J12" s="30">
        <v>171</v>
      </c>
      <c r="K12" s="31">
        <v>3</v>
      </c>
    </row>
    <row r="13" spans="1:11" x14ac:dyDescent="0.2">
      <c r="A13" s="11"/>
      <c r="B13" t="s">
        <v>27</v>
      </c>
      <c r="C13" s="30">
        <v>192</v>
      </c>
      <c r="D13" s="17">
        <v>12590500</v>
      </c>
      <c r="E13" s="17">
        <f t="shared" ref="E13:E75" si="0">ROUND(+D13/C13,0)</f>
        <v>65576</v>
      </c>
      <c r="F13" s="17">
        <v>50362000</v>
      </c>
      <c r="G13" s="17">
        <f t="shared" ref="G13:G75" si="1">ROUND(+F13/C13,0)</f>
        <v>262302</v>
      </c>
      <c r="H13" s="4">
        <f t="shared" ref="H13:H75" si="2">+J13/$C13</f>
        <v>1</v>
      </c>
      <c r="I13" s="5">
        <f t="shared" ref="I13:I75" si="3">+K13/$C13</f>
        <v>0</v>
      </c>
      <c r="J13" s="30">
        <v>192</v>
      </c>
      <c r="K13" s="31"/>
    </row>
    <row r="14" spans="1:11" x14ac:dyDescent="0.2">
      <c r="A14" s="11"/>
      <c r="B14" t="s">
        <v>28</v>
      </c>
      <c r="C14" s="30">
        <v>277</v>
      </c>
      <c r="D14" s="17">
        <v>19944000</v>
      </c>
      <c r="E14" s="17">
        <f t="shared" si="0"/>
        <v>72000</v>
      </c>
      <c r="F14" s="17">
        <v>79776000</v>
      </c>
      <c r="G14" s="17">
        <f t="shared" si="1"/>
        <v>288000</v>
      </c>
      <c r="H14" s="4">
        <f t="shared" si="2"/>
        <v>0.99638989169675085</v>
      </c>
      <c r="I14" s="5">
        <f t="shared" si="3"/>
        <v>3.6101083032490976E-3</v>
      </c>
      <c r="J14" s="30">
        <v>276</v>
      </c>
      <c r="K14" s="31">
        <v>1</v>
      </c>
    </row>
    <row r="15" spans="1:11" x14ac:dyDescent="0.2">
      <c r="A15" s="11"/>
      <c r="B15" t="s">
        <v>29</v>
      </c>
      <c r="C15" s="30">
        <v>428</v>
      </c>
      <c r="D15" s="17">
        <v>35123750</v>
      </c>
      <c r="E15" s="17">
        <f t="shared" si="0"/>
        <v>82065</v>
      </c>
      <c r="F15" s="17">
        <v>140495000</v>
      </c>
      <c r="G15" s="17">
        <f t="shared" si="1"/>
        <v>328259</v>
      </c>
      <c r="H15" s="4">
        <f t="shared" si="2"/>
        <v>1</v>
      </c>
      <c r="I15" s="5">
        <f t="shared" si="3"/>
        <v>0</v>
      </c>
      <c r="J15" s="30">
        <v>428</v>
      </c>
      <c r="K15" s="31"/>
    </row>
    <row r="16" spans="1:11" x14ac:dyDescent="0.2">
      <c r="A16" s="11"/>
      <c r="B16" t="s">
        <v>30</v>
      </c>
      <c r="C16" s="30">
        <v>517</v>
      </c>
      <c r="D16" s="17">
        <v>48173250</v>
      </c>
      <c r="E16" s="17">
        <f t="shared" si="0"/>
        <v>93178</v>
      </c>
      <c r="F16" s="17">
        <v>192693000</v>
      </c>
      <c r="G16" s="17">
        <f t="shared" si="1"/>
        <v>372714</v>
      </c>
      <c r="H16" s="4">
        <f t="shared" si="2"/>
        <v>0.99613152804642169</v>
      </c>
      <c r="I16" s="5">
        <f t="shared" si="3"/>
        <v>3.8684719535783366E-3</v>
      </c>
      <c r="J16" s="30">
        <v>515</v>
      </c>
      <c r="K16" s="31">
        <v>2</v>
      </c>
    </row>
    <row r="17" spans="1:11" x14ac:dyDescent="0.2">
      <c r="A17" s="11"/>
      <c r="B17" t="s">
        <v>31</v>
      </c>
      <c r="C17" s="30">
        <v>223</v>
      </c>
      <c r="D17" s="17">
        <v>23741750</v>
      </c>
      <c r="E17" s="17">
        <f t="shared" si="0"/>
        <v>106465</v>
      </c>
      <c r="F17" s="17">
        <v>94967000</v>
      </c>
      <c r="G17" s="17">
        <f t="shared" si="1"/>
        <v>425861</v>
      </c>
      <c r="H17" s="4">
        <f t="shared" si="2"/>
        <v>0.99551569506726456</v>
      </c>
      <c r="I17" s="5">
        <f t="shared" si="3"/>
        <v>4.4843049327354259E-3</v>
      </c>
      <c r="J17" s="30">
        <v>222</v>
      </c>
      <c r="K17" s="31">
        <v>1</v>
      </c>
    </row>
    <row r="18" spans="1:11" x14ac:dyDescent="0.2">
      <c r="A18" s="11"/>
      <c r="B18" t="s">
        <v>32</v>
      </c>
      <c r="C18" s="30">
        <v>90</v>
      </c>
      <c r="D18" s="17">
        <v>11044500</v>
      </c>
      <c r="E18" s="17">
        <f t="shared" si="0"/>
        <v>122717</v>
      </c>
      <c r="F18" s="17">
        <v>44178000</v>
      </c>
      <c r="G18" s="17">
        <f t="shared" si="1"/>
        <v>490867</v>
      </c>
      <c r="H18" s="4">
        <f t="shared" si="2"/>
        <v>1</v>
      </c>
      <c r="I18" s="5">
        <f t="shared" si="3"/>
        <v>0</v>
      </c>
      <c r="J18" s="30">
        <v>90</v>
      </c>
      <c r="K18" s="31"/>
    </row>
    <row r="19" spans="1:11" x14ac:dyDescent="0.2">
      <c r="A19" s="11"/>
      <c r="B19" t="s">
        <v>33</v>
      </c>
      <c r="C19" s="30">
        <v>117</v>
      </c>
      <c r="D19" s="17">
        <v>15243750</v>
      </c>
      <c r="E19" s="17">
        <f t="shared" si="0"/>
        <v>130288</v>
      </c>
      <c r="F19" s="17">
        <v>60975000</v>
      </c>
      <c r="G19" s="17">
        <f t="shared" si="1"/>
        <v>521154</v>
      </c>
      <c r="H19" s="4">
        <f t="shared" si="2"/>
        <v>0.99145299145299148</v>
      </c>
      <c r="I19" s="5">
        <f t="shared" si="3"/>
        <v>8.5470085470085479E-3</v>
      </c>
      <c r="J19" s="30">
        <v>116</v>
      </c>
      <c r="K19" s="31">
        <v>1</v>
      </c>
    </row>
    <row r="20" spans="1:11" x14ac:dyDescent="0.2">
      <c r="A20" s="11"/>
      <c r="B20" t="s">
        <v>34</v>
      </c>
      <c r="C20" s="30">
        <v>58</v>
      </c>
      <c r="D20" s="17">
        <v>9566250</v>
      </c>
      <c r="E20" s="17">
        <f t="shared" si="0"/>
        <v>164935</v>
      </c>
      <c r="F20" s="17">
        <v>38265000</v>
      </c>
      <c r="G20" s="17">
        <f t="shared" si="1"/>
        <v>659741</v>
      </c>
      <c r="H20" s="4">
        <f t="shared" si="2"/>
        <v>1</v>
      </c>
      <c r="I20" s="5">
        <f t="shared" si="3"/>
        <v>0</v>
      </c>
      <c r="J20" s="30">
        <v>58</v>
      </c>
      <c r="K20" s="31"/>
    </row>
    <row r="21" spans="1:11" x14ac:dyDescent="0.2">
      <c r="A21" s="11"/>
      <c r="B21" t="s">
        <v>35</v>
      </c>
      <c r="C21" s="30">
        <v>89</v>
      </c>
      <c r="D21" s="17">
        <v>17745750</v>
      </c>
      <c r="E21" s="17">
        <f t="shared" si="0"/>
        <v>199390</v>
      </c>
      <c r="F21" s="17">
        <v>70983000</v>
      </c>
      <c r="G21" s="17">
        <f t="shared" si="1"/>
        <v>797562</v>
      </c>
      <c r="H21" s="4">
        <f t="shared" si="2"/>
        <v>1</v>
      </c>
      <c r="I21" s="5">
        <f t="shared" si="3"/>
        <v>0</v>
      </c>
      <c r="J21" s="30">
        <v>89</v>
      </c>
      <c r="K21" s="31"/>
    </row>
    <row r="22" spans="1:11" x14ac:dyDescent="0.2">
      <c r="A22" s="11"/>
      <c r="B22" t="s">
        <v>36</v>
      </c>
      <c r="C22" s="30">
        <v>199</v>
      </c>
      <c r="D22" s="17">
        <v>42690750</v>
      </c>
      <c r="E22" s="17">
        <f t="shared" si="0"/>
        <v>214526</v>
      </c>
      <c r="F22" s="17">
        <v>170763000</v>
      </c>
      <c r="G22" s="17">
        <f t="shared" si="1"/>
        <v>858106</v>
      </c>
      <c r="H22" s="4">
        <f t="shared" si="2"/>
        <v>0.99497487437185927</v>
      </c>
      <c r="I22" s="5">
        <f t="shared" si="3"/>
        <v>5.0251256281407036E-3</v>
      </c>
      <c r="J22" s="30">
        <v>198</v>
      </c>
      <c r="K22" s="31">
        <v>1</v>
      </c>
    </row>
    <row r="23" spans="1:11" x14ac:dyDescent="0.2">
      <c r="A23" s="11"/>
      <c r="B23" t="s">
        <v>37</v>
      </c>
      <c r="C23" s="30">
        <v>11</v>
      </c>
      <c r="D23" s="17">
        <v>3199250</v>
      </c>
      <c r="E23" s="17">
        <f t="shared" si="0"/>
        <v>290841</v>
      </c>
      <c r="F23" s="17">
        <v>12797000</v>
      </c>
      <c r="G23" s="17">
        <f t="shared" si="1"/>
        <v>1163364</v>
      </c>
      <c r="H23" s="4">
        <f t="shared" si="2"/>
        <v>1</v>
      </c>
      <c r="I23" s="5">
        <f t="shared" si="3"/>
        <v>0</v>
      </c>
      <c r="J23" s="30">
        <v>11</v>
      </c>
      <c r="K23" s="31"/>
    </row>
    <row r="24" spans="1:11" x14ac:dyDescent="0.2">
      <c r="A24" s="18" t="s">
        <v>38</v>
      </c>
      <c r="B24" s="6"/>
      <c r="C24" s="7">
        <f>SUM(C12:C23)</f>
        <v>2375</v>
      </c>
      <c r="D24" s="26">
        <f>SUM(D12:D23)</f>
        <v>249663000</v>
      </c>
      <c r="E24" s="26">
        <f t="shared" ref="E24:G24" si="4">SUM(E12:E23)</f>
        <v>1602898</v>
      </c>
      <c r="F24" s="26">
        <f t="shared" si="4"/>
        <v>998652000</v>
      </c>
      <c r="G24" s="26">
        <f t="shared" si="4"/>
        <v>6411597</v>
      </c>
      <c r="H24" s="13">
        <f t="shared" ref="H24" si="5">+J24/$C24</f>
        <v>0.99621052631578944</v>
      </c>
      <c r="I24" s="14">
        <f t="shared" ref="I24" si="6">+K24/$C24</f>
        <v>3.7894736842105261E-3</v>
      </c>
      <c r="J24" s="7">
        <f t="shared" ref="J24:K24" si="7">SUM(J12:J23)</f>
        <v>2366</v>
      </c>
      <c r="K24" s="24">
        <f t="shared" si="7"/>
        <v>9</v>
      </c>
    </row>
    <row r="25" spans="1:11" x14ac:dyDescent="0.2">
      <c r="A25" s="11" t="s">
        <v>39</v>
      </c>
      <c r="B25" t="s">
        <v>40</v>
      </c>
      <c r="C25" s="30">
        <v>11</v>
      </c>
      <c r="D25" s="17">
        <v>495000</v>
      </c>
      <c r="E25" s="17">
        <f t="shared" si="0"/>
        <v>45000</v>
      </c>
      <c r="F25" s="17">
        <v>1980000</v>
      </c>
      <c r="G25" s="17">
        <f t="shared" si="1"/>
        <v>180000</v>
      </c>
      <c r="H25" s="4">
        <f t="shared" si="2"/>
        <v>1</v>
      </c>
      <c r="I25" s="5">
        <f t="shared" si="3"/>
        <v>0</v>
      </c>
      <c r="J25" s="30">
        <v>11</v>
      </c>
      <c r="K25" s="31"/>
    </row>
    <row r="26" spans="1:11" x14ac:dyDescent="0.2">
      <c r="A26" s="11"/>
      <c r="B26" t="s">
        <v>41</v>
      </c>
      <c r="C26" s="30">
        <v>507</v>
      </c>
      <c r="D26" s="17">
        <v>28253750</v>
      </c>
      <c r="E26" s="17">
        <f t="shared" si="0"/>
        <v>55727</v>
      </c>
      <c r="F26" s="17">
        <v>113015000</v>
      </c>
      <c r="G26" s="17">
        <f t="shared" si="1"/>
        <v>222909</v>
      </c>
      <c r="H26" s="4">
        <f t="shared" si="2"/>
        <v>0.99211045364891515</v>
      </c>
      <c r="I26" s="5">
        <f t="shared" si="3"/>
        <v>7.889546351084813E-3</v>
      </c>
      <c r="J26" s="30">
        <v>503</v>
      </c>
      <c r="K26" s="31">
        <v>4</v>
      </c>
    </row>
    <row r="27" spans="1:11" x14ac:dyDescent="0.2">
      <c r="A27" s="11"/>
      <c r="B27" t="s">
        <v>42</v>
      </c>
      <c r="C27" s="30">
        <v>340</v>
      </c>
      <c r="D27" s="17">
        <v>23260000</v>
      </c>
      <c r="E27" s="17">
        <f t="shared" si="0"/>
        <v>68412</v>
      </c>
      <c r="F27" s="17">
        <v>93040000</v>
      </c>
      <c r="G27" s="17">
        <f t="shared" si="1"/>
        <v>273647</v>
      </c>
      <c r="H27" s="4">
        <f t="shared" si="2"/>
        <v>0.99411764705882355</v>
      </c>
      <c r="I27" s="5">
        <f t="shared" si="3"/>
        <v>5.8823529411764705E-3</v>
      </c>
      <c r="J27" s="30">
        <v>338</v>
      </c>
      <c r="K27" s="31">
        <v>2</v>
      </c>
    </row>
    <row r="28" spans="1:11" x14ac:dyDescent="0.2">
      <c r="A28" s="11"/>
      <c r="B28" t="s">
        <v>29</v>
      </c>
      <c r="C28" s="30">
        <v>1123</v>
      </c>
      <c r="D28" s="17">
        <v>91394750</v>
      </c>
      <c r="E28" s="17">
        <f t="shared" si="0"/>
        <v>81384</v>
      </c>
      <c r="F28" s="17">
        <v>365579000</v>
      </c>
      <c r="G28" s="17">
        <f t="shared" si="1"/>
        <v>325538</v>
      </c>
      <c r="H28" s="4">
        <f t="shared" si="2"/>
        <v>0.99465716829919859</v>
      </c>
      <c r="I28" s="5">
        <f t="shared" si="3"/>
        <v>5.3428317008014248E-3</v>
      </c>
      <c r="J28" s="30">
        <v>1117</v>
      </c>
      <c r="K28" s="31">
        <v>6</v>
      </c>
    </row>
    <row r="29" spans="1:11" x14ac:dyDescent="0.2">
      <c r="A29" s="11"/>
      <c r="B29" t="s">
        <v>30</v>
      </c>
      <c r="C29" s="30">
        <v>518</v>
      </c>
      <c r="D29" s="17">
        <v>48279000</v>
      </c>
      <c r="E29" s="17">
        <f t="shared" si="0"/>
        <v>93203</v>
      </c>
      <c r="F29" s="17">
        <v>193116000</v>
      </c>
      <c r="G29" s="17">
        <f t="shared" si="1"/>
        <v>372811</v>
      </c>
      <c r="H29" s="4">
        <f t="shared" si="2"/>
        <v>0.99806949806949807</v>
      </c>
      <c r="I29" s="5">
        <f t="shared" si="3"/>
        <v>1.9305019305019305E-3</v>
      </c>
      <c r="J29" s="30">
        <v>517</v>
      </c>
      <c r="K29" s="31">
        <v>1</v>
      </c>
    </row>
    <row r="30" spans="1:11" x14ac:dyDescent="0.2">
      <c r="A30" s="11"/>
      <c r="B30" t="s">
        <v>31</v>
      </c>
      <c r="C30" s="30">
        <v>191</v>
      </c>
      <c r="D30" s="17">
        <v>19755750</v>
      </c>
      <c r="E30" s="17">
        <f t="shared" si="0"/>
        <v>103433</v>
      </c>
      <c r="F30" s="17">
        <v>79023000</v>
      </c>
      <c r="G30" s="17">
        <f t="shared" si="1"/>
        <v>413733</v>
      </c>
      <c r="H30" s="4">
        <f t="shared" si="2"/>
        <v>1</v>
      </c>
      <c r="I30" s="5">
        <f t="shared" si="3"/>
        <v>0</v>
      </c>
      <c r="J30" s="30">
        <v>191</v>
      </c>
      <c r="K30" s="31"/>
    </row>
    <row r="31" spans="1:11" x14ac:dyDescent="0.2">
      <c r="A31" s="11"/>
      <c r="B31" t="s">
        <v>32</v>
      </c>
      <c r="C31" s="30">
        <v>36</v>
      </c>
      <c r="D31" s="17">
        <v>4074250</v>
      </c>
      <c r="E31" s="17">
        <f t="shared" si="0"/>
        <v>113174</v>
      </c>
      <c r="F31" s="17">
        <v>16297000</v>
      </c>
      <c r="G31" s="17">
        <f t="shared" si="1"/>
        <v>452694</v>
      </c>
      <c r="H31" s="4">
        <f t="shared" si="2"/>
        <v>1</v>
      </c>
      <c r="I31" s="5">
        <f t="shared" si="3"/>
        <v>0</v>
      </c>
      <c r="J31" s="30">
        <v>36</v>
      </c>
      <c r="K31" s="31"/>
    </row>
    <row r="32" spans="1:11" x14ac:dyDescent="0.2">
      <c r="A32" s="11"/>
      <c r="B32" t="s">
        <v>33</v>
      </c>
      <c r="C32" s="30">
        <v>335</v>
      </c>
      <c r="D32" s="17">
        <v>43432500</v>
      </c>
      <c r="E32" s="17">
        <f t="shared" si="0"/>
        <v>129649</v>
      </c>
      <c r="F32" s="17">
        <v>173730000</v>
      </c>
      <c r="G32" s="17">
        <f t="shared" si="1"/>
        <v>518597</v>
      </c>
      <c r="H32" s="4">
        <f t="shared" si="2"/>
        <v>1</v>
      </c>
      <c r="I32" s="5">
        <f t="shared" si="3"/>
        <v>0</v>
      </c>
      <c r="J32" s="30">
        <v>335</v>
      </c>
      <c r="K32" s="31"/>
    </row>
    <row r="33" spans="1:11" x14ac:dyDescent="0.2">
      <c r="A33" s="11"/>
      <c r="B33" t="s">
        <v>34</v>
      </c>
      <c r="C33" s="30">
        <v>85</v>
      </c>
      <c r="D33" s="17">
        <v>13791000</v>
      </c>
      <c r="E33" s="17">
        <f t="shared" si="0"/>
        <v>162247</v>
      </c>
      <c r="F33" s="17">
        <v>55164000</v>
      </c>
      <c r="G33" s="17">
        <f t="shared" si="1"/>
        <v>648988</v>
      </c>
      <c r="H33" s="4">
        <f t="shared" si="2"/>
        <v>1</v>
      </c>
      <c r="I33" s="5">
        <f t="shared" si="3"/>
        <v>0</v>
      </c>
      <c r="J33" s="30">
        <v>85</v>
      </c>
      <c r="K33" s="31"/>
    </row>
    <row r="34" spans="1:11" x14ac:dyDescent="0.2">
      <c r="A34" s="11"/>
      <c r="B34" t="s">
        <v>43</v>
      </c>
      <c r="C34" s="30">
        <v>55</v>
      </c>
      <c r="D34" s="17">
        <v>10871750</v>
      </c>
      <c r="E34" s="17">
        <f t="shared" si="0"/>
        <v>197668</v>
      </c>
      <c r="F34" s="17">
        <v>43487000</v>
      </c>
      <c r="G34" s="17">
        <f t="shared" si="1"/>
        <v>790673</v>
      </c>
      <c r="H34" s="4">
        <f t="shared" si="2"/>
        <v>0.98181818181818181</v>
      </c>
      <c r="I34" s="5">
        <f t="shared" si="3"/>
        <v>1.8181818181818181E-2</v>
      </c>
      <c r="J34" s="30">
        <v>54</v>
      </c>
      <c r="K34" s="31">
        <v>1</v>
      </c>
    </row>
    <row r="35" spans="1:11" x14ac:dyDescent="0.2">
      <c r="A35" s="18" t="s">
        <v>44</v>
      </c>
      <c r="B35" s="6"/>
      <c r="C35" s="7">
        <f t="shared" ref="C35:G35" si="8">SUM(C25:C34)</f>
        <v>3201</v>
      </c>
      <c r="D35" s="26">
        <f t="shared" si="8"/>
        <v>283607750</v>
      </c>
      <c r="E35" s="26">
        <f t="shared" si="8"/>
        <v>1049897</v>
      </c>
      <c r="F35" s="26">
        <f t="shared" si="8"/>
        <v>1134431000</v>
      </c>
      <c r="G35" s="26">
        <f t="shared" si="8"/>
        <v>4199590</v>
      </c>
      <c r="H35" s="13">
        <f t="shared" si="2"/>
        <v>0.9956263667603874</v>
      </c>
      <c r="I35" s="14">
        <f t="shared" si="3"/>
        <v>4.3736332396126214E-3</v>
      </c>
      <c r="J35" s="7">
        <f t="shared" ref="J35:K35" si="9">SUM(J25:J34)</f>
        <v>3187</v>
      </c>
      <c r="K35" s="24">
        <f t="shared" si="9"/>
        <v>14</v>
      </c>
    </row>
    <row r="36" spans="1:11" x14ac:dyDescent="0.2">
      <c r="A36" s="11" t="s">
        <v>45</v>
      </c>
      <c r="B36" t="s">
        <v>46</v>
      </c>
      <c r="C36" s="30">
        <v>80</v>
      </c>
      <c r="D36" s="17">
        <v>4882750</v>
      </c>
      <c r="E36" s="17">
        <f t="shared" si="0"/>
        <v>61034</v>
      </c>
      <c r="F36" s="17">
        <v>19531000</v>
      </c>
      <c r="G36" s="17">
        <f t="shared" si="1"/>
        <v>244138</v>
      </c>
      <c r="H36" s="4">
        <f t="shared" si="2"/>
        <v>1</v>
      </c>
      <c r="I36" s="5">
        <f t="shared" si="3"/>
        <v>0</v>
      </c>
      <c r="J36" s="30">
        <v>80</v>
      </c>
      <c r="K36" s="31"/>
    </row>
    <row r="37" spans="1:11" x14ac:dyDescent="0.2">
      <c r="A37" s="11"/>
      <c r="B37" t="s">
        <v>47</v>
      </c>
      <c r="C37" s="30">
        <v>39</v>
      </c>
      <c r="D37" s="17">
        <v>2708000</v>
      </c>
      <c r="E37" s="17">
        <f t="shared" si="0"/>
        <v>69436</v>
      </c>
      <c r="F37" s="17">
        <v>10832000</v>
      </c>
      <c r="G37" s="17">
        <f t="shared" si="1"/>
        <v>277744</v>
      </c>
      <c r="H37" s="4">
        <f t="shared" si="2"/>
        <v>0.92307692307692313</v>
      </c>
      <c r="I37" s="5">
        <f t="shared" si="3"/>
        <v>7.6923076923076927E-2</v>
      </c>
      <c r="J37" s="30">
        <v>36</v>
      </c>
      <c r="K37" s="31">
        <v>3</v>
      </c>
    </row>
    <row r="38" spans="1:11" x14ac:dyDescent="0.2">
      <c r="A38" s="11"/>
      <c r="B38" t="s">
        <v>29</v>
      </c>
      <c r="C38" s="30">
        <v>452</v>
      </c>
      <c r="D38" s="17">
        <v>35830250</v>
      </c>
      <c r="E38" s="17">
        <f t="shared" si="0"/>
        <v>79270</v>
      </c>
      <c r="F38" s="17">
        <v>143321000</v>
      </c>
      <c r="G38" s="17">
        <f t="shared" si="1"/>
        <v>317082</v>
      </c>
      <c r="H38" s="4">
        <f t="shared" si="2"/>
        <v>0.99336283185840712</v>
      </c>
      <c r="I38" s="5">
        <f t="shared" si="3"/>
        <v>6.6371681415929203E-3</v>
      </c>
      <c r="J38" s="30">
        <v>449</v>
      </c>
      <c r="K38" s="31">
        <v>3</v>
      </c>
    </row>
    <row r="39" spans="1:11" x14ac:dyDescent="0.2">
      <c r="A39" s="11"/>
      <c r="B39" t="s">
        <v>30</v>
      </c>
      <c r="C39" s="30">
        <v>545</v>
      </c>
      <c r="D39" s="17">
        <v>50471000</v>
      </c>
      <c r="E39" s="17">
        <f t="shared" si="0"/>
        <v>92607</v>
      </c>
      <c r="F39" s="17">
        <v>201884000</v>
      </c>
      <c r="G39" s="17">
        <f t="shared" si="1"/>
        <v>370429</v>
      </c>
      <c r="H39" s="4">
        <f t="shared" si="2"/>
        <v>0.9963302752293578</v>
      </c>
      <c r="I39" s="5">
        <f t="shared" si="3"/>
        <v>3.669724770642202E-3</v>
      </c>
      <c r="J39" s="30">
        <v>543</v>
      </c>
      <c r="K39" s="31">
        <v>2</v>
      </c>
    </row>
    <row r="40" spans="1:11" x14ac:dyDescent="0.2">
      <c r="A40" s="11"/>
      <c r="B40" t="s">
        <v>31</v>
      </c>
      <c r="C40" s="30">
        <v>563</v>
      </c>
      <c r="D40" s="17">
        <v>61544500</v>
      </c>
      <c r="E40" s="17">
        <f t="shared" si="0"/>
        <v>109315</v>
      </c>
      <c r="F40" s="17">
        <v>246178000</v>
      </c>
      <c r="G40" s="17">
        <f t="shared" si="1"/>
        <v>437261</v>
      </c>
      <c r="H40" s="4">
        <f t="shared" si="2"/>
        <v>0.99467140319715808</v>
      </c>
      <c r="I40" s="5">
        <f t="shared" si="3"/>
        <v>5.3285968028419185E-3</v>
      </c>
      <c r="J40" s="30">
        <v>560</v>
      </c>
      <c r="K40" s="31">
        <v>3</v>
      </c>
    </row>
    <row r="41" spans="1:11" x14ac:dyDescent="0.2">
      <c r="A41" s="11"/>
      <c r="B41" t="s">
        <v>33</v>
      </c>
      <c r="C41" s="30">
        <v>428</v>
      </c>
      <c r="D41" s="17">
        <v>55846500</v>
      </c>
      <c r="E41" s="17">
        <f t="shared" si="0"/>
        <v>130482</v>
      </c>
      <c r="F41" s="17">
        <v>223386000</v>
      </c>
      <c r="G41" s="17">
        <f t="shared" si="1"/>
        <v>521930</v>
      </c>
      <c r="H41" s="4">
        <f t="shared" si="2"/>
        <v>0.9929906542056075</v>
      </c>
      <c r="I41" s="5">
        <f t="shared" si="3"/>
        <v>7.0093457943925233E-3</v>
      </c>
      <c r="J41" s="30">
        <v>425</v>
      </c>
      <c r="K41" s="31">
        <v>3</v>
      </c>
    </row>
    <row r="42" spans="1:11" x14ac:dyDescent="0.2">
      <c r="A42" s="11"/>
      <c r="B42" t="s">
        <v>34</v>
      </c>
      <c r="C42" s="30">
        <v>156</v>
      </c>
      <c r="D42" s="17">
        <v>26160500</v>
      </c>
      <c r="E42" s="17">
        <f t="shared" si="0"/>
        <v>167696</v>
      </c>
      <c r="F42" s="17">
        <v>104642000</v>
      </c>
      <c r="G42" s="17">
        <f t="shared" si="1"/>
        <v>670782</v>
      </c>
      <c r="H42" s="4">
        <f t="shared" si="2"/>
        <v>1</v>
      </c>
      <c r="I42" s="5">
        <f t="shared" si="3"/>
        <v>0</v>
      </c>
      <c r="J42" s="30">
        <v>156</v>
      </c>
      <c r="K42" s="31"/>
    </row>
    <row r="43" spans="1:11" x14ac:dyDescent="0.2">
      <c r="A43" s="11"/>
      <c r="B43" t="s">
        <v>35</v>
      </c>
      <c r="C43" s="30">
        <v>54</v>
      </c>
      <c r="D43" s="17">
        <v>10309500</v>
      </c>
      <c r="E43" s="17">
        <f t="shared" si="0"/>
        <v>190917</v>
      </c>
      <c r="F43" s="17">
        <v>41238000</v>
      </c>
      <c r="G43" s="17">
        <f t="shared" si="1"/>
        <v>763667</v>
      </c>
      <c r="H43" s="4">
        <f t="shared" si="2"/>
        <v>1</v>
      </c>
      <c r="I43" s="5">
        <f t="shared" si="3"/>
        <v>0</v>
      </c>
      <c r="J43" s="30">
        <v>54</v>
      </c>
      <c r="K43" s="31"/>
    </row>
    <row r="44" spans="1:11" x14ac:dyDescent="0.2">
      <c r="A44" s="11"/>
      <c r="B44" t="s">
        <v>36</v>
      </c>
      <c r="C44" s="30">
        <v>81</v>
      </c>
      <c r="D44" s="17">
        <v>17906250</v>
      </c>
      <c r="E44" s="17">
        <f t="shared" si="0"/>
        <v>221065</v>
      </c>
      <c r="F44" s="17">
        <v>71625000</v>
      </c>
      <c r="G44" s="17">
        <f t="shared" si="1"/>
        <v>884259</v>
      </c>
      <c r="H44" s="4">
        <f t="shared" si="2"/>
        <v>0.97530864197530864</v>
      </c>
      <c r="I44" s="5">
        <f t="shared" si="3"/>
        <v>2.4691358024691357E-2</v>
      </c>
      <c r="J44" s="30">
        <v>79</v>
      </c>
      <c r="K44" s="31">
        <v>2</v>
      </c>
    </row>
    <row r="45" spans="1:11" x14ac:dyDescent="0.2">
      <c r="A45" s="11"/>
      <c r="B45" t="s">
        <v>48</v>
      </c>
      <c r="C45" s="30">
        <v>18</v>
      </c>
      <c r="D45" s="17">
        <v>5523500</v>
      </c>
      <c r="E45" s="17">
        <f t="shared" si="0"/>
        <v>306861</v>
      </c>
      <c r="F45" s="17">
        <v>22094000</v>
      </c>
      <c r="G45" s="17">
        <f t="shared" si="1"/>
        <v>1227444</v>
      </c>
      <c r="H45" s="4">
        <f t="shared" si="2"/>
        <v>1</v>
      </c>
      <c r="I45" s="5">
        <f t="shared" si="3"/>
        <v>0</v>
      </c>
      <c r="J45" s="30">
        <v>18</v>
      </c>
      <c r="K45" s="31"/>
    </row>
    <row r="46" spans="1:11" x14ac:dyDescent="0.2">
      <c r="A46" s="18" t="s">
        <v>49</v>
      </c>
      <c r="B46" s="6"/>
      <c r="C46" s="7">
        <f t="shared" ref="C46:G46" si="10">SUM(C36:C45)</f>
        <v>2416</v>
      </c>
      <c r="D46" s="26">
        <f t="shared" si="10"/>
        <v>271182750</v>
      </c>
      <c r="E46" s="26">
        <f t="shared" si="10"/>
        <v>1428683</v>
      </c>
      <c r="F46" s="26">
        <f t="shared" si="10"/>
        <v>1084731000</v>
      </c>
      <c r="G46" s="26">
        <f t="shared" si="10"/>
        <v>5714736</v>
      </c>
      <c r="H46" s="13">
        <f t="shared" si="2"/>
        <v>0.99337748344370858</v>
      </c>
      <c r="I46" s="14">
        <f t="shared" si="3"/>
        <v>6.6225165562913907E-3</v>
      </c>
      <c r="J46" s="7">
        <f t="shared" ref="J46:K46" si="11">SUM(J36:J45)</f>
        <v>2400</v>
      </c>
      <c r="K46" s="24">
        <f t="shared" si="11"/>
        <v>16</v>
      </c>
    </row>
    <row r="47" spans="1:11" x14ac:dyDescent="0.2">
      <c r="A47" s="11" t="s">
        <v>50</v>
      </c>
      <c r="B47" t="s">
        <v>51</v>
      </c>
      <c r="C47" s="30">
        <v>89</v>
      </c>
      <c r="D47" s="17">
        <v>3993000</v>
      </c>
      <c r="E47" s="17">
        <f t="shared" si="0"/>
        <v>44865</v>
      </c>
      <c r="F47" s="17">
        <v>15972000</v>
      </c>
      <c r="G47" s="17">
        <f t="shared" si="1"/>
        <v>179461</v>
      </c>
      <c r="H47" s="4">
        <f t="shared" si="2"/>
        <v>0.9550561797752809</v>
      </c>
      <c r="I47" s="5">
        <f t="shared" si="3"/>
        <v>4.49438202247191E-2</v>
      </c>
      <c r="J47" s="30">
        <v>85</v>
      </c>
      <c r="K47" s="31">
        <v>4</v>
      </c>
    </row>
    <row r="48" spans="1:11" x14ac:dyDescent="0.2">
      <c r="A48" s="11"/>
      <c r="B48" t="s">
        <v>52</v>
      </c>
      <c r="C48" s="30">
        <v>22</v>
      </c>
      <c r="D48" s="17">
        <v>1142750</v>
      </c>
      <c r="E48" s="17">
        <f t="shared" si="0"/>
        <v>51943</v>
      </c>
      <c r="F48" s="17">
        <v>4571000</v>
      </c>
      <c r="G48" s="17">
        <f t="shared" si="1"/>
        <v>207773</v>
      </c>
      <c r="H48" s="4">
        <f t="shared" si="2"/>
        <v>0.95454545454545459</v>
      </c>
      <c r="I48" s="5">
        <f t="shared" si="3"/>
        <v>4.5454545454545456E-2</v>
      </c>
      <c r="J48" s="30">
        <v>21</v>
      </c>
      <c r="K48" s="31">
        <v>1</v>
      </c>
    </row>
    <row r="49" spans="1:11" x14ac:dyDescent="0.2">
      <c r="A49" s="11"/>
      <c r="B49" t="s">
        <v>53</v>
      </c>
      <c r="C49" s="30">
        <v>48</v>
      </c>
      <c r="D49" s="17">
        <v>2800000</v>
      </c>
      <c r="E49" s="17">
        <f t="shared" si="0"/>
        <v>58333</v>
      </c>
      <c r="F49" s="17">
        <v>11200000</v>
      </c>
      <c r="G49" s="17">
        <f t="shared" si="1"/>
        <v>233333</v>
      </c>
      <c r="H49" s="4">
        <f t="shared" si="2"/>
        <v>1</v>
      </c>
      <c r="I49" s="5">
        <f t="shared" si="3"/>
        <v>0</v>
      </c>
      <c r="J49" s="30">
        <v>48</v>
      </c>
      <c r="K49" s="31"/>
    </row>
    <row r="50" spans="1:11" x14ac:dyDescent="0.2">
      <c r="A50" s="11"/>
      <c r="B50" t="s">
        <v>54</v>
      </c>
      <c r="C50" s="30">
        <v>373</v>
      </c>
      <c r="D50" s="17">
        <v>22775750</v>
      </c>
      <c r="E50" s="17">
        <f t="shared" si="0"/>
        <v>61061</v>
      </c>
      <c r="F50" s="17">
        <v>91103000</v>
      </c>
      <c r="G50" s="17">
        <f t="shared" si="1"/>
        <v>244244</v>
      </c>
      <c r="H50" s="4">
        <f t="shared" si="2"/>
        <v>0.99195710455764075</v>
      </c>
      <c r="I50" s="5">
        <f t="shared" si="3"/>
        <v>8.0428954423592495E-3</v>
      </c>
      <c r="J50" s="30">
        <v>370</v>
      </c>
      <c r="K50" s="31">
        <v>3</v>
      </c>
    </row>
    <row r="51" spans="1:11" x14ac:dyDescent="0.2">
      <c r="A51" s="11"/>
      <c r="B51" t="s">
        <v>27</v>
      </c>
      <c r="C51" s="30">
        <v>198</v>
      </c>
      <c r="D51" s="17">
        <v>13495250</v>
      </c>
      <c r="E51" s="17">
        <f t="shared" si="0"/>
        <v>68158</v>
      </c>
      <c r="F51" s="17">
        <v>53981000</v>
      </c>
      <c r="G51" s="17">
        <f t="shared" si="1"/>
        <v>272631</v>
      </c>
      <c r="H51" s="4">
        <f t="shared" si="2"/>
        <v>0.99494949494949492</v>
      </c>
      <c r="I51" s="5">
        <f t="shared" si="3"/>
        <v>5.0505050505050509E-3</v>
      </c>
      <c r="J51" s="30">
        <v>197</v>
      </c>
      <c r="K51" s="31">
        <v>1</v>
      </c>
    </row>
    <row r="52" spans="1:11" x14ac:dyDescent="0.2">
      <c r="A52" s="11"/>
      <c r="B52" t="s">
        <v>28</v>
      </c>
      <c r="C52" s="30">
        <v>17</v>
      </c>
      <c r="D52" s="17">
        <v>1224000</v>
      </c>
      <c r="E52" s="17">
        <f t="shared" si="0"/>
        <v>72000</v>
      </c>
      <c r="F52" s="17">
        <v>4896000</v>
      </c>
      <c r="G52" s="17">
        <f t="shared" si="1"/>
        <v>288000</v>
      </c>
      <c r="H52" s="4">
        <f t="shared" si="2"/>
        <v>1</v>
      </c>
      <c r="I52" s="5">
        <f t="shared" si="3"/>
        <v>0</v>
      </c>
      <c r="J52" s="30">
        <v>17</v>
      </c>
      <c r="K52" s="31"/>
    </row>
    <row r="53" spans="1:11" x14ac:dyDescent="0.2">
      <c r="A53" s="11"/>
      <c r="B53" t="s">
        <v>29</v>
      </c>
      <c r="C53" s="30">
        <v>243</v>
      </c>
      <c r="D53" s="17">
        <v>19886750</v>
      </c>
      <c r="E53" s="17">
        <f t="shared" si="0"/>
        <v>81838</v>
      </c>
      <c r="F53" s="17">
        <v>79547000</v>
      </c>
      <c r="G53" s="17">
        <f t="shared" si="1"/>
        <v>327354</v>
      </c>
      <c r="H53" s="4">
        <f t="shared" si="2"/>
        <v>0.99588477366255146</v>
      </c>
      <c r="I53" s="5">
        <f t="shared" si="3"/>
        <v>4.11522633744856E-3</v>
      </c>
      <c r="J53" s="30">
        <v>242</v>
      </c>
      <c r="K53" s="31">
        <v>1</v>
      </c>
    </row>
    <row r="54" spans="1:11" x14ac:dyDescent="0.2">
      <c r="A54" s="11"/>
      <c r="B54" t="s">
        <v>30</v>
      </c>
      <c r="C54" s="30">
        <v>253</v>
      </c>
      <c r="D54" s="17">
        <v>23727000</v>
      </c>
      <c r="E54" s="17">
        <f t="shared" si="0"/>
        <v>93783</v>
      </c>
      <c r="F54" s="17">
        <v>94908000</v>
      </c>
      <c r="G54" s="17">
        <f t="shared" si="1"/>
        <v>375130</v>
      </c>
      <c r="H54" s="4">
        <f t="shared" si="2"/>
        <v>0.9920948616600791</v>
      </c>
      <c r="I54" s="5">
        <f t="shared" si="3"/>
        <v>7.9051383399209481E-3</v>
      </c>
      <c r="J54" s="30">
        <v>251</v>
      </c>
      <c r="K54" s="31">
        <v>2</v>
      </c>
    </row>
    <row r="55" spans="1:11" x14ac:dyDescent="0.2">
      <c r="A55" s="11"/>
      <c r="B55" t="s">
        <v>55</v>
      </c>
      <c r="C55" s="30">
        <v>357</v>
      </c>
      <c r="D55" s="17">
        <v>39062500</v>
      </c>
      <c r="E55" s="17">
        <f t="shared" si="0"/>
        <v>109419</v>
      </c>
      <c r="F55" s="17">
        <v>156250000</v>
      </c>
      <c r="G55" s="17">
        <f t="shared" si="1"/>
        <v>437675</v>
      </c>
      <c r="H55" s="4">
        <f t="shared" si="2"/>
        <v>0.99159663865546221</v>
      </c>
      <c r="I55" s="5">
        <f t="shared" si="3"/>
        <v>8.4033613445378148E-3</v>
      </c>
      <c r="J55" s="30">
        <v>354</v>
      </c>
      <c r="K55" s="31">
        <v>3</v>
      </c>
    </row>
    <row r="56" spans="1:11" x14ac:dyDescent="0.2">
      <c r="A56" s="11"/>
      <c r="B56" t="s">
        <v>33</v>
      </c>
      <c r="C56" s="30">
        <v>215</v>
      </c>
      <c r="D56" s="17">
        <v>27806250</v>
      </c>
      <c r="E56" s="17">
        <f t="shared" si="0"/>
        <v>129331</v>
      </c>
      <c r="F56" s="17">
        <v>111225000</v>
      </c>
      <c r="G56" s="17">
        <f t="shared" si="1"/>
        <v>517326</v>
      </c>
      <c r="H56" s="4">
        <f t="shared" si="2"/>
        <v>0.99069767441860468</v>
      </c>
      <c r="I56" s="5">
        <f t="shared" si="3"/>
        <v>9.3023255813953487E-3</v>
      </c>
      <c r="J56" s="30">
        <v>213</v>
      </c>
      <c r="K56" s="31">
        <v>2</v>
      </c>
    </row>
    <row r="57" spans="1:11" x14ac:dyDescent="0.2">
      <c r="A57" s="11"/>
      <c r="B57" t="s">
        <v>34</v>
      </c>
      <c r="C57" s="30">
        <v>268</v>
      </c>
      <c r="D57" s="17">
        <v>44736250</v>
      </c>
      <c r="E57" s="17">
        <f t="shared" si="0"/>
        <v>166926</v>
      </c>
      <c r="F57" s="17">
        <v>178945000</v>
      </c>
      <c r="G57" s="17">
        <f t="shared" si="1"/>
        <v>667705</v>
      </c>
      <c r="H57" s="4">
        <f t="shared" si="2"/>
        <v>0.98880597014925375</v>
      </c>
      <c r="I57" s="5">
        <f t="shared" si="3"/>
        <v>1.1194029850746268E-2</v>
      </c>
      <c r="J57" s="30">
        <v>265</v>
      </c>
      <c r="K57" s="31">
        <v>3</v>
      </c>
    </row>
    <row r="58" spans="1:11" x14ac:dyDescent="0.2">
      <c r="A58" s="11"/>
      <c r="B58" t="s">
        <v>35</v>
      </c>
      <c r="C58" s="30">
        <v>84</v>
      </c>
      <c r="D58" s="17">
        <v>15828250</v>
      </c>
      <c r="E58" s="17">
        <f t="shared" si="0"/>
        <v>188432</v>
      </c>
      <c r="F58" s="17">
        <v>63313000</v>
      </c>
      <c r="G58" s="17">
        <f t="shared" si="1"/>
        <v>753726</v>
      </c>
      <c r="H58" s="4">
        <f t="shared" si="2"/>
        <v>1</v>
      </c>
      <c r="I58" s="5">
        <f t="shared" si="3"/>
        <v>0</v>
      </c>
      <c r="J58" s="30">
        <v>84</v>
      </c>
      <c r="K58" s="31"/>
    </row>
    <row r="59" spans="1:11" x14ac:dyDescent="0.2">
      <c r="A59" s="11"/>
      <c r="B59" t="s">
        <v>36</v>
      </c>
      <c r="C59" s="30">
        <v>62</v>
      </c>
      <c r="D59" s="17">
        <v>14249750</v>
      </c>
      <c r="E59" s="17">
        <f t="shared" si="0"/>
        <v>229835</v>
      </c>
      <c r="F59" s="17">
        <v>56999000</v>
      </c>
      <c r="G59" s="17">
        <f t="shared" si="1"/>
        <v>919339</v>
      </c>
      <c r="H59" s="4">
        <f t="shared" si="2"/>
        <v>1</v>
      </c>
      <c r="I59" s="5">
        <f t="shared" si="3"/>
        <v>0</v>
      </c>
      <c r="J59" s="30">
        <v>62</v>
      </c>
      <c r="K59" s="31"/>
    </row>
    <row r="60" spans="1:11" x14ac:dyDescent="0.2">
      <c r="A60" s="11"/>
      <c r="B60" t="s">
        <v>56</v>
      </c>
      <c r="C60" s="30">
        <v>14</v>
      </c>
      <c r="D60" s="17">
        <v>4468250</v>
      </c>
      <c r="E60" s="17">
        <f t="shared" si="0"/>
        <v>319161</v>
      </c>
      <c r="F60" s="17">
        <v>17873000</v>
      </c>
      <c r="G60" s="17">
        <f t="shared" si="1"/>
        <v>1276643</v>
      </c>
      <c r="H60" s="4">
        <f t="shared" si="2"/>
        <v>0.9285714285714286</v>
      </c>
      <c r="I60" s="5">
        <f t="shared" si="3"/>
        <v>7.1428571428571425E-2</v>
      </c>
      <c r="J60" s="30">
        <v>13</v>
      </c>
      <c r="K60" s="31">
        <v>1</v>
      </c>
    </row>
    <row r="61" spans="1:11" x14ac:dyDescent="0.2">
      <c r="A61" s="18" t="s">
        <v>57</v>
      </c>
      <c r="B61" s="6"/>
      <c r="C61" s="7">
        <f t="shared" ref="C61:G61" si="12">SUM(C47:C60)</f>
        <v>2243</v>
      </c>
      <c r="D61" s="26">
        <f t="shared" si="12"/>
        <v>235195750</v>
      </c>
      <c r="E61" s="26">
        <f t="shared" si="12"/>
        <v>1675085</v>
      </c>
      <c r="F61" s="26">
        <f t="shared" si="12"/>
        <v>940783000</v>
      </c>
      <c r="G61" s="26">
        <f t="shared" si="12"/>
        <v>6700340</v>
      </c>
      <c r="H61" s="13">
        <f t="shared" si="2"/>
        <v>0.99063753901025409</v>
      </c>
      <c r="I61" s="14">
        <f t="shared" si="3"/>
        <v>9.3624609897458768E-3</v>
      </c>
      <c r="J61" s="7">
        <f t="shared" ref="J61:K61" si="13">SUM(J47:J60)</f>
        <v>2222</v>
      </c>
      <c r="K61" s="24">
        <f t="shared" si="13"/>
        <v>21</v>
      </c>
    </row>
    <row r="62" spans="1:11" x14ac:dyDescent="0.2">
      <c r="A62" s="11" t="s">
        <v>58</v>
      </c>
      <c r="B62" t="s">
        <v>59</v>
      </c>
      <c r="C62" s="30">
        <v>207</v>
      </c>
      <c r="D62" s="17">
        <v>12574750</v>
      </c>
      <c r="E62" s="17">
        <f t="shared" si="0"/>
        <v>60748</v>
      </c>
      <c r="F62" s="17">
        <v>50299000</v>
      </c>
      <c r="G62" s="17">
        <f t="shared" si="1"/>
        <v>242990</v>
      </c>
      <c r="H62" s="4">
        <f t="shared" si="2"/>
        <v>0.96135265700483097</v>
      </c>
      <c r="I62" s="5">
        <f t="shared" si="3"/>
        <v>3.864734299516908E-2</v>
      </c>
      <c r="J62" s="30">
        <v>199</v>
      </c>
      <c r="K62" s="31">
        <v>8</v>
      </c>
    </row>
    <row r="63" spans="1:11" x14ac:dyDescent="0.2">
      <c r="A63" s="11"/>
      <c r="B63" t="s">
        <v>27</v>
      </c>
      <c r="C63" s="30">
        <v>389</v>
      </c>
      <c r="D63" s="17">
        <v>25623000</v>
      </c>
      <c r="E63" s="17">
        <f t="shared" si="0"/>
        <v>65869</v>
      </c>
      <c r="F63" s="17">
        <v>102492000</v>
      </c>
      <c r="G63" s="17">
        <f t="shared" si="1"/>
        <v>263476</v>
      </c>
      <c r="H63" s="4">
        <f t="shared" si="2"/>
        <v>0.98971722365038561</v>
      </c>
      <c r="I63" s="5">
        <f t="shared" si="3"/>
        <v>1.0282776349614395E-2</v>
      </c>
      <c r="J63" s="30">
        <v>385</v>
      </c>
      <c r="K63" s="31">
        <v>4</v>
      </c>
    </row>
    <row r="64" spans="1:11" x14ac:dyDescent="0.2">
      <c r="A64" s="11"/>
      <c r="B64" t="s">
        <v>28</v>
      </c>
      <c r="C64" s="30">
        <v>447</v>
      </c>
      <c r="D64" s="17">
        <v>32184000</v>
      </c>
      <c r="E64" s="17">
        <f t="shared" si="0"/>
        <v>72000</v>
      </c>
      <c r="F64" s="17">
        <v>128736000</v>
      </c>
      <c r="G64" s="17">
        <f t="shared" si="1"/>
        <v>288000</v>
      </c>
      <c r="H64" s="4">
        <f t="shared" si="2"/>
        <v>1</v>
      </c>
      <c r="I64" s="5">
        <f t="shared" si="3"/>
        <v>0</v>
      </c>
      <c r="J64" s="30">
        <v>447</v>
      </c>
      <c r="K64" s="31"/>
    </row>
    <row r="65" spans="1:11" x14ac:dyDescent="0.2">
      <c r="A65" s="11"/>
      <c r="B65" t="s">
        <v>29</v>
      </c>
      <c r="C65" s="30">
        <v>679</v>
      </c>
      <c r="D65" s="17">
        <v>57575000</v>
      </c>
      <c r="E65" s="17">
        <f t="shared" si="0"/>
        <v>84794</v>
      </c>
      <c r="F65" s="17">
        <v>230300000</v>
      </c>
      <c r="G65" s="17">
        <f t="shared" si="1"/>
        <v>339175</v>
      </c>
      <c r="H65" s="4">
        <f t="shared" si="2"/>
        <v>0.98821796759941094</v>
      </c>
      <c r="I65" s="5">
        <f t="shared" si="3"/>
        <v>1.1782032400589101E-2</v>
      </c>
      <c r="J65" s="30">
        <v>671</v>
      </c>
      <c r="K65" s="31">
        <v>8</v>
      </c>
    </row>
    <row r="66" spans="1:11" x14ac:dyDescent="0.2">
      <c r="A66" s="11"/>
      <c r="B66" t="s">
        <v>30</v>
      </c>
      <c r="C66" s="30">
        <v>774</v>
      </c>
      <c r="D66" s="17">
        <v>72310000</v>
      </c>
      <c r="E66" s="17">
        <f t="shared" si="0"/>
        <v>93424</v>
      </c>
      <c r="F66" s="17">
        <v>289240000</v>
      </c>
      <c r="G66" s="17">
        <f t="shared" si="1"/>
        <v>373695</v>
      </c>
      <c r="H66" s="4">
        <f t="shared" si="2"/>
        <v>0.99612403100775193</v>
      </c>
      <c r="I66" s="5">
        <f t="shared" si="3"/>
        <v>3.875968992248062E-3</v>
      </c>
      <c r="J66" s="30">
        <v>771</v>
      </c>
      <c r="K66" s="31">
        <v>3</v>
      </c>
    </row>
    <row r="67" spans="1:11" x14ac:dyDescent="0.2">
      <c r="A67" s="11"/>
      <c r="B67" t="s">
        <v>31</v>
      </c>
      <c r="C67" s="30">
        <v>412</v>
      </c>
      <c r="D67" s="17">
        <v>42369250</v>
      </c>
      <c r="E67" s="17">
        <f t="shared" si="0"/>
        <v>102838</v>
      </c>
      <c r="F67" s="17">
        <v>169477000</v>
      </c>
      <c r="G67" s="17">
        <f t="shared" si="1"/>
        <v>411352</v>
      </c>
      <c r="H67" s="4">
        <f t="shared" si="2"/>
        <v>0.99271844660194175</v>
      </c>
      <c r="I67" s="5">
        <f t="shared" si="3"/>
        <v>7.2815533980582527E-3</v>
      </c>
      <c r="J67" s="30">
        <v>409</v>
      </c>
      <c r="K67" s="31">
        <v>3</v>
      </c>
    </row>
    <row r="68" spans="1:11" x14ac:dyDescent="0.2">
      <c r="A68" s="11"/>
      <c r="B68" t="s">
        <v>32</v>
      </c>
      <c r="C68" s="30">
        <v>80</v>
      </c>
      <c r="D68" s="17">
        <v>9830000</v>
      </c>
      <c r="E68" s="17">
        <f t="shared" si="0"/>
        <v>122875</v>
      </c>
      <c r="F68" s="17">
        <v>39320000</v>
      </c>
      <c r="G68" s="17">
        <f t="shared" si="1"/>
        <v>491500</v>
      </c>
      <c r="H68" s="4">
        <f t="shared" si="2"/>
        <v>1</v>
      </c>
      <c r="I68" s="5">
        <f t="shared" si="3"/>
        <v>0</v>
      </c>
      <c r="J68" s="30">
        <v>80</v>
      </c>
      <c r="K68" s="31"/>
    </row>
    <row r="69" spans="1:11" x14ac:dyDescent="0.2">
      <c r="A69" s="11"/>
      <c r="B69" t="s">
        <v>33</v>
      </c>
      <c r="C69" s="30">
        <v>46</v>
      </c>
      <c r="D69" s="17">
        <v>6152000</v>
      </c>
      <c r="E69" s="17">
        <f t="shared" si="0"/>
        <v>133739</v>
      </c>
      <c r="F69" s="17">
        <v>24608000</v>
      </c>
      <c r="G69" s="17">
        <f t="shared" si="1"/>
        <v>534957</v>
      </c>
      <c r="H69" s="4">
        <f t="shared" si="2"/>
        <v>0.97826086956521741</v>
      </c>
      <c r="I69" s="5">
        <f t="shared" si="3"/>
        <v>2.1739130434782608E-2</v>
      </c>
      <c r="J69" s="30">
        <v>45</v>
      </c>
      <c r="K69" s="31">
        <v>1</v>
      </c>
    </row>
    <row r="70" spans="1:11" x14ac:dyDescent="0.2">
      <c r="A70" s="11"/>
      <c r="B70" t="s">
        <v>34</v>
      </c>
      <c r="C70" s="30">
        <v>114</v>
      </c>
      <c r="D70" s="17">
        <v>19098250</v>
      </c>
      <c r="E70" s="17">
        <f t="shared" si="0"/>
        <v>167529</v>
      </c>
      <c r="F70" s="17">
        <v>76393000</v>
      </c>
      <c r="G70" s="17">
        <f t="shared" si="1"/>
        <v>670114</v>
      </c>
      <c r="H70" s="4">
        <f t="shared" si="2"/>
        <v>1</v>
      </c>
      <c r="I70" s="5">
        <f t="shared" si="3"/>
        <v>0</v>
      </c>
      <c r="J70" s="30">
        <v>114</v>
      </c>
      <c r="K70" s="31"/>
    </row>
    <row r="71" spans="1:11" x14ac:dyDescent="0.2">
      <c r="A71" s="11"/>
      <c r="B71" t="s">
        <v>35</v>
      </c>
      <c r="C71" s="30">
        <v>141</v>
      </c>
      <c r="D71" s="17">
        <v>28110250</v>
      </c>
      <c r="E71" s="17">
        <f t="shared" si="0"/>
        <v>199363</v>
      </c>
      <c r="F71" s="17">
        <v>112441000</v>
      </c>
      <c r="G71" s="17">
        <f t="shared" si="1"/>
        <v>797454</v>
      </c>
      <c r="H71" s="4">
        <f t="shared" si="2"/>
        <v>1</v>
      </c>
      <c r="I71" s="5">
        <f t="shared" si="3"/>
        <v>0</v>
      </c>
      <c r="J71" s="30">
        <v>141</v>
      </c>
      <c r="K71" s="31"/>
    </row>
    <row r="72" spans="1:11" x14ac:dyDescent="0.2">
      <c r="A72" s="11"/>
      <c r="B72" t="s">
        <v>36</v>
      </c>
      <c r="C72" s="30">
        <v>163</v>
      </c>
      <c r="D72" s="17">
        <v>35656250</v>
      </c>
      <c r="E72" s="17">
        <f t="shared" si="0"/>
        <v>218750</v>
      </c>
      <c r="F72" s="17">
        <v>142625000</v>
      </c>
      <c r="G72" s="17">
        <f t="shared" si="1"/>
        <v>875000</v>
      </c>
      <c r="H72" s="4">
        <f t="shared" si="2"/>
        <v>0.99386503067484666</v>
      </c>
      <c r="I72" s="5">
        <f t="shared" si="3"/>
        <v>6.1349693251533744E-3</v>
      </c>
      <c r="J72" s="30">
        <v>162</v>
      </c>
      <c r="K72" s="31">
        <v>1</v>
      </c>
    </row>
    <row r="73" spans="1:11" x14ac:dyDescent="0.2">
      <c r="A73" s="11"/>
      <c r="B73" t="s">
        <v>60</v>
      </c>
      <c r="C73" s="30">
        <v>11</v>
      </c>
      <c r="D73" s="17">
        <v>3134750</v>
      </c>
      <c r="E73" s="17">
        <f t="shared" si="0"/>
        <v>284977</v>
      </c>
      <c r="F73" s="17">
        <v>12539000</v>
      </c>
      <c r="G73" s="17">
        <f t="shared" si="1"/>
        <v>1139909</v>
      </c>
      <c r="H73" s="4">
        <f t="shared" si="2"/>
        <v>1</v>
      </c>
      <c r="I73" s="5">
        <f t="shared" si="3"/>
        <v>0</v>
      </c>
      <c r="J73" s="30">
        <v>11</v>
      </c>
      <c r="K73" s="31"/>
    </row>
    <row r="74" spans="1:11" x14ac:dyDescent="0.2">
      <c r="A74" s="18" t="s">
        <v>61</v>
      </c>
      <c r="B74" s="6"/>
      <c r="C74" s="7">
        <f t="shared" ref="C74:G74" si="14">SUM(C62:C73)</f>
        <v>3463</v>
      </c>
      <c r="D74" s="26">
        <f t="shared" si="14"/>
        <v>344617500</v>
      </c>
      <c r="E74" s="26">
        <f t="shared" si="14"/>
        <v>1606906</v>
      </c>
      <c r="F74" s="26">
        <f t="shared" si="14"/>
        <v>1378470000</v>
      </c>
      <c r="G74" s="26">
        <f t="shared" si="14"/>
        <v>6427622</v>
      </c>
      <c r="H74" s="13">
        <f t="shared" si="2"/>
        <v>0.99191452497834243</v>
      </c>
      <c r="I74" s="14">
        <f t="shared" si="3"/>
        <v>8.085475021657523E-3</v>
      </c>
      <c r="J74" s="7">
        <f t="shared" ref="J74:K74" si="15">SUM(J62:J73)</f>
        <v>3435</v>
      </c>
      <c r="K74" s="24">
        <f t="shared" si="15"/>
        <v>28</v>
      </c>
    </row>
    <row r="75" spans="1:11" x14ac:dyDescent="0.2">
      <c r="A75" s="19" t="s">
        <v>62</v>
      </c>
      <c r="B75" s="20"/>
      <c r="C75" s="21">
        <v>13698</v>
      </c>
      <c r="D75" s="27">
        <v>1384266750</v>
      </c>
      <c r="E75" s="27">
        <f t="shared" si="0"/>
        <v>101056</v>
      </c>
      <c r="F75" s="27">
        <v>5537067000</v>
      </c>
      <c r="G75" s="27">
        <f t="shared" si="1"/>
        <v>404224</v>
      </c>
      <c r="H75" s="15">
        <f t="shared" si="2"/>
        <v>0.99357570448240617</v>
      </c>
      <c r="I75" s="16">
        <f t="shared" si="3"/>
        <v>6.424295517593809E-3</v>
      </c>
      <c r="J75" s="21">
        <v>13610</v>
      </c>
      <c r="K75" s="25">
        <v>88</v>
      </c>
    </row>
  </sheetData>
  <mergeCells count="4">
    <mergeCell ref="C8:G8"/>
    <mergeCell ref="H8:I8"/>
    <mergeCell ref="D9:E9"/>
    <mergeCell ref="F9:G9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E0FA3EBDB2BA42899325603EC65F4C" ma:contentTypeVersion="14" ma:contentTypeDescription="Create a new document." ma:contentTypeScope="" ma:versionID="9d042dbf53e7fdc6be7a7617101253c6">
  <xsd:schema xmlns:xsd="http://www.w3.org/2001/XMLSchema" xmlns:xs="http://www.w3.org/2001/XMLSchema" xmlns:p="http://schemas.microsoft.com/office/2006/metadata/properties" xmlns:ns2="b91f61fd-d6a8-4b5c-84ac-ae8f54fd720b" xmlns:ns3="481232ab-f64d-41b6-a1f7-63fcae589257" targetNamespace="http://schemas.microsoft.com/office/2006/metadata/properties" ma:root="true" ma:fieldsID="d9344ef4ffa85c1098259a7c5b4cbe46" ns2:_="" ns3:_="">
    <xsd:import namespace="b91f61fd-d6a8-4b5c-84ac-ae8f54fd720b"/>
    <xsd:import namespace="481232ab-f64d-41b6-a1f7-63fcae589257"/>
    <xsd:element name="properties">
      <xsd:complexType>
        <xsd:sequence>
          <xsd:element name="documentManagement">
            <xsd:complexType>
              <xsd:all>
                <xsd:element ref="ns2:Type_x0020_A"/>
                <xsd:element ref="ns2:Type_x0020_2"/>
                <xsd:element ref="ns2:Metadata_x0020_Decription" minOccurs="0"/>
                <xsd:element ref="ns2:HNA_x0020_COMPONENT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1f61fd-d6a8-4b5c-84ac-ae8f54fd720b" elementFormDefault="qualified">
    <xsd:import namespace="http://schemas.microsoft.com/office/2006/documentManagement/types"/>
    <xsd:import namespace="http://schemas.microsoft.com/office/infopath/2007/PartnerControls"/>
    <xsd:element name="Type_x0020_A" ma:index="2" ma:displayName="Year" ma:default="2022/23" ma:format="Dropdown" ma:indexed="true" ma:internalName="Type_x0020_A" ma:readOnly="false">
      <xsd:simpleType>
        <xsd:restriction base="dms:Choice">
          <xsd:enumeration value="FINAL RAM REGISTER DATA"/>
          <xsd:enumeration value="SOURCE DATA"/>
          <xsd:enumeration value="WHE Contract"/>
          <xsd:enumeration value="2023/24"/>
          <xsd:enumeration value="2022/23"/>
          <xsd:enumeration value="2021/22"/>
          <xsd:enumeration value="2020/21"/>
          <xsd:enumeration value="2019/20"/>
          <xsd:enumeration value="2018/19"/>
          <xsd:enumeration value="2017/18"/>
          <xsd:enumeration value="2016/17"/>
          <xsd:enumeration value="2015/16"/>
          <xsd:enumeration value="2014/15"/>
          <xsd:enumeration value="2013/14"/>
          <xsd:enumeration value="2012/13"/>
          <xsd:enumeration value="2011/12"/>
          <xsd:enumeration value="2010/11"/>
          <xsd:enumeration value="2009/10"/>
          <xsd:enumeration value="Asset4000 update files"/>
        </xsd:restriction>
      </xsd:simpleType>
    </xsd:element>
    <xsd:element name="Type_x0020_2" ma:index="3" ma:displayName="GROUP" ma:default="1.Recently Added Documents" ma:format="Dropdown" ma:internalName="Type_x0020_2" ma:readOnly="false">
      <xsd:simpleType>
        <xsd:restriction base="dms:Choice">
          <xsd:enumeration value="1..AFTER AUDIT"/>
          <xsd:enumeration value="1.Recent Reconciliations"/>
          <xsd:enumeration value="1.Recently Added Documents"/>
          <xsd:enumeration value="1.Adjustments to opening balances"/>
          <xsd:enumeration value="1.Statement of Accounts/Audit"/>
          <xsd:enumeration value="1.Year End Reports"/>
          <xsd:enumeration value="Reports"/>
          <xsd:enumeration value="a-Asset4000 update files"/>
          <xsd:enumeration value="a-CIPFA Guidance"/>
          <xsd:enumeration value="a-General"/>
          <xsd:enumeration value="b-ASSET REGISTER"/>
          <xsd:enumeration value="b-Revaluation Reserve"/>
          <xsd:enumeration value="b-Transport Infrastructure"/>
          <xsd:enumeration value="b-Other Asset register Reports"/>
          <xsd:enumeration value="c-Timetable and Notes"/>
          <xsd:enumeration value="d-Capital Programme"/>
          <xsd:enumeration value="f-Depreciation"/>
          <xsd:enumeration value="g-Revaluations"/>
          <xsd:enumeration value="g-Asset Valuations"/>
          <xsd:enumeration value="g-Revaluations (Council Dwellings)"/>
          <xsd:enumeration value="h-Additions/Impairments"/>
          <xsd:enumeration value="i-Disposals"/>
          <xsd:enumeration value="j-Uploading Events"/>
          <xsd:enumeration value="s-Main Recs"/>
          <xsd:enumeration value="t-Audit Queries"/>
          <xsd:enumeration value="u-Asset Ownership"/>
          <xsd:enumeration value="z-Downloads"/>
          <xsd:enumeration value="z.PFI Documents"/>
          <xsd:enumeration value="z.HRA Documents"/>
          <xsd:enumeration value="z.CRP1 Fixed Assets Module"/>
          <xsd:enumeration value="14-15 Tender"/>
          <xsd:enumeration value="21-22 Tender"/>
        </xsd:restriction>
      </xsd:simpleType>
    </xsd:element>
    <xsd:element name="Metadata_x0020_Decription" ma:index="4" nillable="true" ma:displayName="Metadata Decription" ma:internalName="Metadata_x0020_Decription" ma:readOnly="false">
      <xsd:simpleType>
        <xsd:restriction base="dms:Note">
          <xsd:maxLength value="255"/>
        </xsd:restriction>
      </xsd:simpleType>
    </xsd:element>
    <xsd:element name="HNA_x0020_COMPONENT" ma:index="7" nillable="true" ma:displayName="HNA COMPONENT" ma:format="Dropdown" ma:internalName="HNA_x0020_COMPONENT" ma:readOnly="false">
      <xsd:simpleType>
        <xsd:restriction base="dms:Choice">
          <xsd:enumeration value="All/General"/>
          <xsd:enumeration value="CARRIAGEWAYS"/>
          <xsd:enumeration value="Footways"/>
          <xsd:enumeration value="STRUCTURES"/>
          <xsd:enumeration value="STREET LIGHTING"/>
          <xsd:enumeration value="Street Furniture"/>
          <xsd:enumeration value="Traffic Management Systems"/>
          <xsd:enumeration value="Grant Thornton"/>
          <xsd:enumeration value="CIPFA"/>
        </xsd:restriction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1232ab-f64d-41b6-a1f7-63fcae58925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7931cdb5-da7d-4a5d-b523-19dbfe538874" ContentTypeId="0x01" PreviousValue="fals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NA_x0020_COMPONENT xmlns="b91f61fd-d6a8-4b5c-84ac-ae8f54fd720b">All/General</HNA_x0020_COMPONENT>
    <Metadata_x0020_Decription xmlns="b91f61fd-d6a8-4b5c-84ac-ae8f54fd720b">PUBLISHED DATA</Metadata_x0020_Decription>
    <Type_x0020_A xmlns="b91f61fd-d6a8-4b5c-84ac-ae8f54fd720b">2021/22</Type_x0020_A>
    <Type_x0020_2 xmlns="b91f61fd-d6a8-4b5c-84ac-ae8f54fd720b">g-Revaluations (Council Dwellings)</Type_x0020_2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8234BC-7D4A-4B46-A4D8-866567C8B0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1f61fd-d6a8-4b5c-84ac-ae8f54fd720b"/>
    <ds:schemaRef ds:uri="481232ab-f64d-41b6-a1f7-63fcae5892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C3F75CD-D94E-4351-9963-5FC446B549F3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CDA54695-0CFC-492A-9132-ECEA65163AB5}">
  <ds:schemaRefs>
    <ds:schemaRef ds:uri="http://schemas.microsoft.com/office/infopath/2007/PartnerControls"/>
    <ds:schemaRef ds:uri="http://purl.org/dc/terms/"/>
    <ds:schemaRef ds:uri="http://www.w3.org/XML/1998/namespace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481232ab-f64d-41b6-a1f7-63fcae589257"/>
    <ds:schemaRef ds:uri="b91f61fd-d6a8-4b5c-84ac-ae8f54fd720b"/>
    <ds:schemaRef ds:uri="http://schemas.microsoft.com/office/2006/metadata/properties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5788E0C-E548-4FB6-B605-CDECB97D92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2122 Publish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Sellars, Steve</dc:creator>
  <cp:keywords/>
  <dc:description/>
  <cp:lastModifiedBy>Oganla, Atolani</cp:lastModifiedBy>
  <cp:revision/>
  <dcterms:created xsi:type="dcterms:W3CDTF">2018-10-11T11:17:27Z</dcterms:created>
  <dcterms:modified xsi:type="dcterms:W3CDTF">2022-07-28T14:29:40Z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0x01010070E0FA3EBDB2BA42899325603EC65F4C</vt:lpwstr>
  </property>
  <property fmtid="{D5CDD505-2E9C-101B-9397-08002B2CF9AE}" pid="3" name="Order">
    <vt:r8>71200</vt:r8>
  </property>
</Properties>
</file>