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wishamcouncil-my.sharepoint.com/personal/steve_sellars_lewisham_gov_uk/Documents/Documents/"/>
    </mc:Choice>
  </mc:AlternateContent>
  <xr:revisionPtr revIDLastSave="0" documentId="8_{7C839EFE-AFD3-4CC9-8F68-3991642F2D54}" xr6:coauthVersionLast="47" xr6:coauthVersionMax="47" xr10:uidLastSave="{00000000-0000-0000-0000-000000000000}"/>
  <bookViews>
    <workbookView xWindow="-120" yWindow="-120" windowWidth="29040" windowHeight="15720" tabRatio="709" xr2:uid="{595559C6-87F1-4248-9C53-07747C9C9DF3}"/>
  </bookViews>
  <sheets>
    <sheet name="Social_Housing_Assets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" i="19" l="1"/>
  <c r="H72" i="19"/>
  <c r="G72" i="19"/>
  <c r="E72" i="19"/>
  <c r="I71" i="19"/>
  <c r="H71" i="19"/>
  <c r="G71" i="19"/>
  <c r="E71" i="19"/>
  <c r="I70" i="19"/>
  <c r="H70" i="19"/>
  <c r="G70" i="19"/>
  <c r="E70" i="19"/>
  <c r="I69" i="19"/>
  <c r="H69" i="19"/>
  <c r="G69" i="19"/>
  <c r="E69" i="19"/>
  <c r="I68" i="19"/>
  <c r="H68" i="19"/>
  <c r="G68" i="19"/>
  <c r="E68" i="19"/>
  <c r="I67" i="19"/>
  <c r="H67" i="19"/>
  <c r="G67" i="19"/>
  <c r="E67" i="19"/>
  <c r="I66" i="19"/>
  <c r="H66" i="19"/>
  <c r="G66" i="19"/>
  <c r="E66" i="19"/>
  <c r="I65" i="19"/>
  <c r="H65" i="19"/>
  <c r="G65" i="19"/>
  <c r="E65" i="19"/>
  <c r="I64" i="19"/>
  <c r="H64" i="19"/>
  <c r="G64" i="19"/>
  <c r="E64" i="19"/>
  <c r="I63" i="19"/>
  <c r="H63" i="19"/>
  <c r="G63" i="19"/>
  <c r="E63" i="19"/>
  <c r="I62" i="19"/>
  <c r="H62" i="19"/>
  <c r="G62" i="19"/>
  <c r="E62" i="19"/>
  <c r="I61" i="19"/>
  <c r="H61" i="19"/>
  <c r="G61" i="19"/>
  <c r="E61" i="19"/>
  <c r="I60" i="19"/>
  <c r="H60" i="19"/>
  <c r="G60" i="19"/>
  <c r="E60" i="19"/>
  <c r="I59" i="19"/>
  <c r="H59" i="19"/>
  <c r="G59" i="19"/>
  <c r="E59" i="19"/>
  <c r="I58" i="19"/>
  <c r="H58" i="19"/>
  <c r="G58" i="19"/>
  <c r="E58" i="19"/>
  <c r="I57" i="19"/>
  <c r="H57" i="19"/>
  <c r="G57" i="19"/>
  <c r="E57" i="19"/>
  <c r="I56" i="19"/>
  <c r="H56" i="19"/>
  <c r="G56" i="19"/>
  <c r="E56" i="19"/>
  <c r="I55" i="19"/>
  <c r="H55" i="19"/>
  <c r="G55" i="19"/>
  <c r="E55" i="19"/>
  <c r="I54" i="19"/>
  <c r="H54" i="19"/>
  <c r="G54" i="19"/>
  <c r="E54" i="19"/>
  <c r="I53" i="19"/>
  <c r="H53" i="19"/>
  <c r="G53" i="19"/>
  <c r="E53" i="19"/>
  <c r="I52" i="19"/>
  <c r="H52" i="19"/>
  <c r="G52" i="19"/>
  <c r="E52" i="19"/>
  <c r="I51" i="19"/>
  <c r="H51" i="19"/>
  <c r="G51" i="19"/>
  <c r="E51" i="19"/>
  <c r="I50" i="19"/>
  <c r="H50" i="19"/>
  <c r="G50" i="19"/>
  <c r="E50" i="19"/>
  <c r="I49" i="19"/>
  <c r="H49" i="19"/>
  <c r="G49" i="19"/>
  <c r="E49" i="19"/>
  <c r="I48" i="19"/>
  <c r="H48" i="19"/>
  <c r="G48" i="19"/>
  <c r="E48" i="19"/>
  <c r="I47" i="19"/>
  <c r="H47" i="19"/>
  <c r="G47" i="19"/>
  <c r="E47" i="19"/>
  <c r="I46" i="19"/>
  <c r="H46" i="19"/>
  <c r="G46" i="19"/>
  <c r="E46" i="19"/>
  <c r="I45" i="19"/>
  <c r="H45" i="19"/>
  <c r="G45" i="19"/>
  <c r="E45" i="19"/>
  <c r="I44" i="19"/>
  <c r="H44" i="19"/>
  <c r="G44" i="19"/>
  <c r="E44" i="19"/>
  <c r="I43" i="19"/>
  <c r="H43" i="19"/>
  <c r="G43" i="19"/>
  <c r="E43" i="19"/>
  <c r="I42" i="19"/>
  <c r="H42" i="19"/>
  <c r="G42" i="19"/>
  <c r="E42" i="19"/>
  <c r="I41" i="19"/>
  <c r="H41" i="19"/>
  <c r="G41" i="19"/>
  <c r="E41" i="19"/>
  <c r="I40" i="19"/>
  <c r="H40" i="19"/>
  <c r="G40" i="19"/>
  <c r="E40" i="19"/>
  <c r="I39" i="19"/>
  <c r="H39" i="19"/>
  <c r="G39" i="19"/>
  <c r="E39" i="19"/>
  <c r="I38" i="19"/>
  <c r="H38" i="19"/>
  <c r="G38" i="19"/>
  <c r="E38" i="19"/>
  <c r="I37" i="19"/>
  <c r="H37" i="19"/>
  <c r="G37" i="19"/>
  <c r="E37" i="19"/>
  <c r="I36" i="19"/>
  <c r="H36" i="19"/>
  <c r="G36" i="19"/>
  <c r="E36" i="19"/>
  <c r="I35" i="19"/>
  <c r="H35" i="19"/>
  <c r="G35" i="19"/>
  <c r="E35" i="19"/>
  <c r="I34" i="19"/>
  <c r="H34" i="19"/>
  <c r="G34" i="19"/>
  <c r="E34" i="19"/>
  <c r="I33" i="19"/>
  <c r="H33" i="19"/>
  <c r="G33" i="19"/>
  <c r="E33" i="19"/>
  <c r="I32" i="19"/>
  <c r="H32" i="19"/>
  <c r="G32" i="19"/>
  <c r="E32" i="19"/>
  <c r="I31" i="19"/>
  <c r="H31" i="19"/>
  <c r="G31" i="19"/>
  <c r="E31" i="19"/>
  <c r="I30" i="19"/>
  <c r="H30" i="19"/>
  <c r="G30" i="19"/>
  <c r="E30" i="19"/>
  <c r="I29" i="19"/>
  <c r="H29" i="19"/>
  <c r="G29" i="19"/>
  <c r="E29" i="19"/>
  <c r="I28" i="19"/>
  <c r="H28" i="19"/>
  <c r="G28" i="19"/>
  <c r="E28" i="19"/>
  <c r="I27" i="19"/>
  <c r="H27" i="19"/>
  <c r="G27" i="19"/>
  <c r="E27" i="19"/>
  <c r="I26" i="19"/>
  <c r="H26" i="19"/>
  <c r="G26" i="19"/>
  <c r="E26" i="19"/>
  <c r="I25" i="19"/>
  <c r="H25" i="19"/>
  <c r="G25" i="19"/>
  <c r="E25" i="19"/>
  <c r="I24" i="19"/>
  <c r="H24" i="19"/>
  <c r="G24" i="19"/>
  <c r="E24" i="19"/>
  <c r="I23" i="19"/>
  <c r="H23" i="19"/>
  <c r="G23" i="19"/>
  <c r="E23" i="19"/>
  <c r="I22" i="19"/>
  <c r="H22" i="19"/>
  <c r="G22" i="19"/>
  <c r="E22" i="19"/>
  <c r="I21" i="19"/>
  <c r="H21" i="19"/>
  <c r="G21" i="19"/>
  <c r="E21" i="19"/>
  <c r="I20" i="19"/>
  <c r="H20" i="19"/>
  <c r="G20" i="19"/>
  <c r="E20" i="19"/>
  <c r="I19" i="19"/>
  <c r="H19" i="19"/>
  <c r="G19" i="19"/>
  <c r="E19" i="19"/>
  <c r="I18" i="19"/>
  <c r="H18" i="19"/>
  <c r="G18" i="19"/>
  <c r="E18" i="19"/>
  <c r="I17" i="19"/>
  <c r="H17" i="19"/>
  <c r="G17" i="19"/>
  <c r="E17" i="19"/>
  <c r="I16" i="19"/>
  <c r="H16" i="19"/>
  <c r="G16" i="19"/>
  <c r="E16" i="19"/>
  <c r="I15" i="19"/>
  <c r="H15" i="19"/>
  <c r="G15" i="19"/>
  <c r="E15" i="19"/>
  <c r="I14" i="19"/>
  <c r="H14" i="19"/>
  <c r="G14" i="19"/>
  <c r="E14" i="19"/>
  <c r="I13" i="19"/>
  <c r="H13" i="19"/>
  <c r="G13" i="19"/>
  <c r="E13" i="19"/>
  <c r="I12" i="19"/>
  <c r="H12" i="19"/>
  <c r="G12" i="19"/>
  <c r="E12" i="19"/>
  <c r="I11" i="19"/>
  <c r="H11" i="19"/>
  <c r="G11" i="19"/>
  <c r="E11" i="19"/>
</calcChain>
</file>

<file path=xl/sharedStrings.xml><?xml version="1.0" encoding="utf-8"?>
<sst xmlns="http://schemas.openxmlformats.org/spreadsheetml/2006/main" count="88" uniqueCount="50">
  <si>
    <t>Grand Total</t>
  </si>
  <si>
    <t>SE14, SE15</t>
  </si>
  <si>
    <t>SE23, SE26</t>
  </si>
  <si>
    <t>SE3, SE4, SE10, SE12</t>
  </si>
  <si>
    <t>SE6, SE13</t>
  </si>
  <si>
    <t>SE8, SE9</t>
  </si>
  <si>
    <t>Number of Dwellings</t>
  </si>
  <si>
    <t>Total</t>
  </si>
  <si>
    <t>£260,000 - £279,999</t>
  </si>
  <si>
    <t>£280,000 - £299,999</t>
  </si>
  <si>
    <t>£300,000 - £349,999</t>
  </si>
  <si>
    <t>£350,000 - £399,999</t>
  </si>
  <si>
    <t>£400,000 - £449,999</t>
  </si>
  <si>
    <t>£450,000 - £499,999</t>
  </si>
  <si>
    <t>£500,000 - £599,999</t>
  </si>
  <si>
    <t>£600,000 - £699,999</t>
  </si>
  <si>
    <t>£700,000 - £799,999</t>
  </si>
  <si>
    <t>£800,000 - £999,999</t>
  </si>
  <si>
    <t>SE14, SE15 Total</t>
  </si>
  <si>
    <t>SE23, SE26 Total</t>
  </si>
  <si>
    <t>SE3, SE4, SE10, SE12 Total</t>
  </si>
  <si>
    <t>SE6, SE13 Total</t>
  </si>
  <si>
    <t>SE8, SE9 Total</t>
  </si>
  <si>
    <t>£1,000,000 - £1,999,999</t>
  </si>
  <si>
    <t>£180,000 - £279,999</t>
  </si>
  <si>
    <t>Tenure Status</t>
  </si>
  <si>
    <t>Occupied</t>
  </si>
  <si>
    <t>Vacant</t>
  </si>
  <si>
    <t>Note: These statistics do include units that are vacant awaiting demolition but not hostels.</t>
  </si>
  <si>
    <t>According to Gov't guidelines no Valuation Band should contain less than 10 properties</t>
  </si>
  <si>
    <t>Postal Sector</t>
  </si>
  <si>
    <t>According to Gov't guidelines no Postal Sector should contain less than 2,000 properties</t>
  </si>
  <si>
    <t>Valuation Band Range</t>
  </si>
  <si>
    <t>Dwellings Value</t>
  </si>
  <si>
    <t>Total number social housing dwellings</t>
  </si>
  <si>
    <t>EUV-SH
Values</t>
  </si>
  <si>
    <t>Market
Values</t>
  </si>
  <si>
    <t>% Occupied Dwellings</t>
  </si>
  <si>
    <t>% 
Vacant Dwellings</t>
  </si>
  <si>
    <t>Average</t>
  </si>
  <si>
    <t>SOCIAL HOUSING AS AT 31ST MARCH 2026</t>
  </si>
  <si>
    <t>£220,000 - £279,999</t>
  </si>
  <si>
    <t>£180,000 - £249,999</t>
  </si>
  <si>
    <t>£250,000 - £279,999</t>
  </si>
  <si>
    <t>£700,000 - £899,999</t>
  </si>
  <si>
    <t>£900,000 - £1,300,000</t>
  </si>
  <si>
    <t>£170,000 - £259,999</t>
  </si>
  <si>
    <t>£200,000 - £259,999</t>
  </si>
  <si>
    <t>£260,000 - £299,999</t>
  </si>
  <si>
    <t>£1,000,000 - £1,499,999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</si>
</sst>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#,##0_ ;[Red]\-#,##0\ "/>
  </numFmts>
  <fonts count="5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0" tint="-0.499984740745262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/>
      <top style="thin">
        <color theme="4"/>
      </top>
      <bottom style="thin">
        <color theme="4"/>
      </bottom>
      <diagonal/>
    </border>
    <border>
      <left/>
      <right style="thin">
        <color indexed="6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10" xfId="0" applyFont="1" applyBorder="1"/>
    <xf numFmtId="0" fontId="3" fillId="0" borderId="0" xfId="0" applyFont="1"/>
    <xf numFmtId="164" fontId="1" fillId="0" borderId="4" xfId="0" applyNumberFormat="1" applyFont="1" applyBorder="1"/>
    <xf numFmtId="6" fontId="1" fillId="0" borderId="5" xfId="0" applyNumberFormat="1" applyFont="1" applyBorder="1"/>
    <xf numFmtId="6" fontId="1" fillId="0" borderId="11" xfId="0" applyNumberFormat="1" applyFont="1" applyBorder="1"/>
    <xf numFmtId="9" fontId="1" fillId="0" borderId="4" xfId="0" applyNumberFormat="1" applyFont="1" applyBorder="1"/>
    <xf numFmtId="0" fontId="3" fillId="0" borderId="1" xfId="0" applyFont="1" applyBorder="1"/>
    <xf numFmtId="0" fontId="3" fillId="0" borderId="6" xfId="0" applyFont="1" applyBorder="1"/>
    <xf numFmtId="164" fontId="3" fillId="0" borderId="12" xfId="0" applyNumberFormat="1" applyFont="1" applyBorder="1"/>
    <xf numFmtId="6" fontId="3" fillId="0" borderId="13" xfId="0" applyNumberFormat="1" applyFont="1" applyBorder="1"/>
    <xf numFmtId="6" fontId="3" fillId="0" borderId="14" xfId="0" applyNumberFormat="1" applyFont="1" applyBorder="1"/>
    <xf numFmtId="9" fontId="3" fillId="0" borderId="12" xfId="0" applyNumberFormat="1" applyFont="1" applyBorder="1"/>
    <xf numFmtId="0" fontId="4" fillId="0" borderId="0" xfId="0" applyFont="1"/>
    <xf numFmtId="0" fontId="4" fillId="0" borderId="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271C1-B30D-41F6-B5C1-269DD720A79E}">
  <dimension ref="A1:K72"/>
  <sheetViews>
    <sheetView tabSelected="1" zoomScale="75" zoomScaleNormal="75" workbookViewId="0">
      <selection activeCell="A11" sqref="A11"/>
    </sheetView>
  </sheetViews>
  <sheetFormatPr defaultRowHeight="15" x14ac:dyDescent="0.25"/>
  <cols>
    <col min="1" max="1" width="28.28515625" style="1" customWidth="1"/>
    <col min="2" max="2" width="26.5703125" style="1" bestFit="1" customWidth="1"/>
    <col min="3" max="3" width="24.7109375" style="1" customWidth="1"/>
    <col min="4" max="4" width="30.28515625" style="1" customWidth="1"/>
    <col min="5" max="5" width="20.140625" style="1" customWidth="1"/>
    <col min="6" max="6" width="17.85546875" style="1" customWidth="1"/>
    <col min="7" max="7" width="16.28515625" style="1" customWidth="1"/>
    <col min="8" max="11" width="11.7109375" style="1" customWidth="1"/>
  </cols>
  <sheetData>
    <row r="1" spans="1:11" x14ac:dyDescent="0.25">
      <c r="A1" s="5" t="s">
        <v>40</v>
      </c>
      <c r="J1" s="2"/>
      <c r="K1" s="2"/>
    </row>
    <row r="2" spans="1:11" x14ac:dyDescent="0.25">
      <c r="A2" s="1" t="s">
        <v>28</v>
      </c>
      <c r="J2" s="2"/>
      <c r="K2" s="2"/>
    </row>
    <row r="3" spans="1:11" x14ac:dyDescent="0.25">
      <c r="J3" s="2"/>
      <c r="K3" s="2"/>
    </row>
    <row r="4" spans="1:11" x14ac:dyDescent="0.25">
      <c r="J4" s="2"/>
      <c r="K4" s="2"/>
    </row>
    <row r="5" spans="1:11" x14ac:dyDescent="0.25">
      <c r="A5" s="16" t="s">
        <v>6</v>
      </c>
      <c r="B5" s="1" t="s">
        <v>29</v>
      </c>
      <c r="J5" s="2"/>
      <c r="K5" s="2"/>
    </row>
    <row r="6" spans="1:11" x14ac:dyDescent="0.25">
      <c r="A6" s="16" t="s">
        <v>30</v>
      </c>
      <c r="B6" s="1" t="s">
        <v>31</v>
      </c>
      <c r="J6" s="2"/>
      <c r="K6" s="2"/>
    </row>
    <row r="7" spans="1:11" x14ac:dyDescent="0.25">
      <c r="J7" s="2"/>
      <c r="K7" s="2"/>
    </row>
    <row r="8" spans="1:11" x14ac:dyDescent="0.25">
      <c r="A8" s="17" t="s">
        <v>30</v>
      </c>
      <c r="B8" s="17" t="s">
        <v>32</v>
      </c>
      <c r="C8" s="19" t="s">
        <v>33</v>
      </c>
      <c r="D8" s="20"/>
      <c r="E8" s="20"/>
      <c r="F8" s="20"/>
      <c r="G8" s="20"/>
      <c r="H8" s="19" t="s">
        <v>25</v>
      </c>
      <c r="I8" s="21"/>
      <c r="J8" s="3"/>
      <c r="K8" s="4"/>
    </row>
    <row r="9" spans="1:11" ht="36" x14ac:dyDescent="0.25">
      <c r="A9" s="17"/>
      <c r="B9" s="18"/>
      <c r="C9" s="17" t="s">
        <v>34</v>
      </c>
      <c r="D9" s="22" t="s">
        <v>35</v>
      </c>
      <c r="E9" s="22"/>
      <c r="F9" s="22" t="s">
        <v>36</v>
      </c>
      <c r="G9" s="22"/>
      <c r="H9" s="17" t="s">
        <v>37</v>
      </c>
      <c r="I9" s="17" t="s">
        <v>38</v>
      </c>
      <c r="J9" s="17" t="s">
        <v>26</v>
      </c>
      <c r="K9" s="17" t="s">
        <v>27</v>
      </c>
    </row>
    <row r="10" spans="1:11" x14ac:dyDescent="0.25">
      <c r="A10" s="17"/>
      <c r="B10" s="18"/>
      <c r="C10" s="17"/>
      <c r="D10" s="17" t="s">
        <v>7</v>
      </c>
      <c r="E10" s="17" t="s">
        <v>39</v>
      </c>
      <c r="F10" s="17" t="s">
        <v>7</v>
      </c>
      <c r="G10" s="17" t="s">
        <v>39</v>
      </c>
      <c r="H10" s="17"/>
      <c r="I10" s="17"/>
      <c r="J10" s="17"/>
      <c r="K10" s="17"/>
    </row>
    <row r="11" spans="1:11" x14ac:dyDescent="0.25">
      <c r="A11" s="1" t="s">
        <v>1</v>
      </c>
      <c r="B11" s="1" t="s">
        <v>41</v>
      </c>
      <c r="C11" s="6">
        <v>386</v>
      </c>
      <c r="D11" s="7">
        <v>25584750</v>
      </c>
      <c r="E11" s="8">
        <f>ROUND(+D11/C11,0)</f>
        <v>66282</v>
      </c>
      <c r="F11" s="7">
        <v>102339000</v>
      </c>
      <c r="G11" s="8">
        <f>ROUND(+F11/C11,0)</f>
        <v>265127</v>
      </c>
      <c r="H11" s="9">
        <f>+J11/$C11</f>
        <v>0.98963730569948183</v>
      </c>
      <c r="I11" s="9">
        <f>+K11/$C11</f>
        <v>1.0362694300518135E-2</v>
      </c>
      <c r="J11" s="6">
        <v>382</v>
      </c>
      <c r="K11" s="6">
        <v>4</v>
      </c>
    </row>
    <row r="12" spans="1:11" x14ac:dyDescent="0.25">
      <c r="A12" s="5"/>
      <c r="B12" s="1" t="s">
        <v>9</v>
      </c>
      <c r="C12" s="6">
        <v>34</v>
      </c>
      <c r="D12" s="7">
        <v>2473500</v>
      </c>
      <c r="E12" s="8">
        <f t="shared" ref="E12:E72" si="0">ROUND(+D12/C12,0)</f>
        <v>72750</v>
      </c>
      <c r="F12" s="7">
        <v>9894000</v>
      </c>
      <c r="G12" s="8">
        <f t="shared" ref="G12:G72" si="1">ROUND(+F12/C12,0)</f>
        <v>291000</v>
      </c>
      <c r="H12" s="9">
        <f t="shared" ref="H12:I72" si="2">+J12/$C12</f>
        <v>0.94117647058823528</v>
      </c>
      <c r="I12" s="9">
        <f t="shared" si="2"/>
        <v>5.8823529411764705E-2</v>
      </c>
      <c r="J12" s="6">
        <v>32</v>
      </c>
      <c r="K12" s="6">
        <v>2</v>
      </c>
    </row>
    <row r="13" spans="1:11" x14ac:dyDescent="0.25">
      <c r="A13" s="5"/>
      <c r="B13" s="1" t="s">
        <v>10</v>
      </c>
      <c r="C13" s="6">
        <v>820</v>
      </c>
      <c r="D13" s="7">
        <v>65252000</v>
      </c>
      <c r="E13" s="8">
        <f t="shared" si="0"/>
        <v>79576</v>
      </c>
      <c r="F13" s="7">
        <v>261008000</v>
      </c>
      <c r="G13" s="8">
        <f t="shared" si="1"/>
        <v>318302</v>
      </c>
      <c r="H13" s="9">
        <f t="shared" si="2"/>
        <v>0.98902439024390243</v>
      </c>
      <c r="I13" s="9">
        <f t="shared" si="2"/>
        <v>1.097560975609756E-2</v>
      </c>
      <c r="J13" s="6">
        <v>811</v>
      </c>
      <c r="K13" s="6">
        <v>9</v>
      </c>
    </row>
    <row r="14" spans="1:11" x14ac:dyDescent="0.25">
      <c r="A14" s="5"/>
      <c r="B14" s="1" t="s">
        <v>11</v>
      </c>
      <c r="C14" s="6">
        <v>227</v>
      </c>
      <c r="D14" s="7">
        <v>21851750</v>
      </c>
      <c r="E14" s="8">
        <f t="shared" si="0"/>
        <v>96263</v>
      </c>
      <c r="F14" s="7">
        <v>87407000</v>
      </c>
      <c r="G14" s="8">
        <f t="shared" si="1"/>
        <v>385053</v>
      </c>
      <c r="H14" s="9">
        <f t="shared" si="2"/>
        <v>1</v>
      </c>
      <c r="I14" s="9">
        <f t="shared" si="2"/>
        <v>0</v>
      </c>
      <c r="J14" s="6">
        <v>227</v>
      </c>
      <c r="K14" s="6"/>
    </row>
    <row r="15" spans="1:11" x14ac:dyDescent="0.25">
      <c r="A15" s="5"/>
      <c r="B15" s="1" t="s">
        <v>12</v>
      </c>
      <c r="C15" s="6">
        <v>312</v>
      </c>
      <c r="D15" s="7">
        <v>31993500</v>
      </c>
      <c r="E15" s="8">
        <f t="shared" si="0"/>
        <v>102543</v>
      </c>
      <c r="F15" s="7">
        <v>127974000</v>
      </c>
      <c r="G15" s="8">
        <f t="shared" si="1"/>
        <v>410173</v>
      </c>
      <c r="H15" s="9">
        <f t="shared" si="2"/>
        <v>0.99358974358974361</v>
      </c>
      <c r="I15" s="9">
        <f t="shared" si="2"/>
        <v>6.41025641025641E-3</v>
      </c>
      <c r="J15" s="6">
        <v>310</v>
      </c>
      <c r="K15" s="6">
        <v>2</v>
      </c>
    </row>
    <row r="16" spans="1:11" x14ac:dyDescent="0.25">
      <c r="A16" s="5"/>
      <c r="B16" s="1" t="s">
        <v>13</v>
      </c>
      <c r="C16" s="6">
        <v>75</v>
      </c>
      <c r="D16" s="7">
        <v>8846750</v>
      </c>
      <c r="E16" s="8">
        <f t="shared" si="0"/>
        <v>117957</v>
      </c>
      <c r="F16" s="7">
        <v>35387000</v>
      </c>
      <c r="G16" s="8">
        <f t="shared" si="1"/>
        <v>471827</v>
      </c>
      <c r="H16" s="9">
        <f t="shared" si="2"/>
        <v>1</v>
      </c>
      <c r="I16" s="9">
        <f t="shared" si="2"/>
        <v>0</v>
      </c>
      <c r="J16" s="6">
        <v>75</v>
      </c>
      <c r="K16" s="6"/>
    </row>
    <row r="17" spans="1:11" x14ac:dyDescent="0.25">
      <c r="A17" s="5"/>
      <c r="B17" s="1" t="s">
        <v>14</v>
      </c>
      <c r="C17" s="6">
        <v>155</v>
      </c>
      <c r="D17" s="7">
        <v>20723000</v>
      </c>
      <c r="E17" s="8">
        <f t="shared" si="0"/>
        <v>133697</v>
      </c>
      <c r="F17" s="7">
        <v>82892000</v>
      </c>
      <c r="G17" s="8">
        <f t="shared" si="1"/>
        <v>534787</v>
      </c>
      <c r="H17" s="9">
        <f t="shared" si="2"/>
        <v>1</v>
      </c>
      <c r="I17" s="9">
        <f t="shared" si="2"/>
        <v>0</v>
      </c>
      <c r="J17" s="6">
        <v>155</v>
      </c>
      <c r="K17" s="6"/>
    </row>
    <row r="18" spans="1:11" x14ac:dyDescent="0.25">
      <c r="A18" s="5"/>
      <c r="B18" s="1" t="s">
        <v>15</v>
      </c>
      <c r="C18" s="6">
        <v>32</v>
      </c>
      <c r="D18" s="7">
        <v>4868250</v>
      </c>
      <c r="E18" s="8">
        <f t="shared" si="0"/>
        <v>152133</v>
      </c>
      <c r="F18" s="7">
        <v>19473000</v>
      </c>
      <c r="G18" s="8">
        <f t="shared" si="1"/>
        <v>608531</v>
      </c>
      <c r="H18" s="9">
        <f t="shared" si="2"/>
        <v>1</v>
      </c>
      <c r="I18" s="9">
        <f t="shared" si="2"/>
        <v>0</v>
      </c>
      <c r="J18" s="6">
        <v>32</v>
      </c>
      <c r="K18" s="6"/>
    </row>
    <row r="19" spans="1:11" x14ac:dyDescent="0.25">
      <c r="A19" s="5"/>
      <c r="B19" s="1" t="s">
        <v>16</v>
      </c>
      <c r="C19" s="6">
        <v>67</v>
      </c>
      <c r="D19" s="7">
        <v>12516750</v>
      </c>
      <c r="E19" s="8">
        <f t="shared" si="0"/>
        <v>186817</v>
      </c>
      <c r="F19" s="7">
        <v>50067000</v>
      </c>
      <c r="G19" s="8">
        <f t="shared" si="1"/>
        <v>747269</v>
      </c>
      <c r="H19" s="9">
        <f t="shared" si="2"/>
        <v>1</v>
      </c>
      <c r="I19" s="9">
        <f t="shared" si="2"/>
        <v>0</v>
      </c>
      <c r="J19" s="6">
        <v>67</v>
      </c>
      <c r="K19" s="6"/>
    </row>
    <row r="20" spans="1:11" x14ac:dyDescent="0.25">
      <c r="A20" s="5"/>
      <c r="B20" s="1" t="s">
        <v>17</v>
      </c>
      <c r="C20" s="6">
        <v>264</v>
      </c>
      <c r="D20" s="7">
        <v>59787250</v>
      </c>
      <c r="E20" s="8">
        <f t="shared" si="0"/>
        <v>226467</v>
      </c>
      <c r="F20" s="7">
        <v>239149000</v>
      </c>
      <c r="G20" s="8">
        <f t="shared" si="1"/>
        <v>905867</v>
      </c>
      <c r="H20" s="9">
        <f t="shared" si="2"/>
        <v>0.99621212121212122</v>
      </c>
      <c r="I20" s="9">
        <f t="shared" si="2"/>
        <v>3.787878787878788E-3</v>
      </c>
      <c r="J20" s="6">
        <v>263</v>
      </c>
      <c r="K20" s="6">
        <v>1</v>
      </c>
    </row>
    <row r="21" spans="1:11" x14ac:dyDescent="0.25">
      <c r="A21" s="10"/>
      <c r="B21" s="1" t="s">
        <v>23</v>
      </c>
      <c r="C21" s="6">
        <v>19</v>
      </c>
      <c r="D21" s="7">
        <v>5508000</v>
      </c>
      <c r="E21" s="8">
        <f t="shared" si="0"/>
        <v>289895</v>
      </c>
      <c r="F21" s="7">
        <v>22032000</v>
      </c>
      <c r="G21" s="8">
        <f t="shared" si="1"/>
        <v>1159579</v>
      </c>
      <c r="H21" s="9">
        <f t="shared" si="2"/>
        <v>1</v>
      </c>
      <c r="I21" s="9">
        <f t="shared" si="2"/>
        <v>0</v>
      </c>
      <c r="J21" s="6">
        <v>19</v>
      </c>
      <c r="K21" s="6"/>
    </row>
    <row r="22" spans="1:11" x14ac:dyDescent="0.25">
      <c r="A22" s="11" t="s">
        <v>18</v>
      </c>
      <c r="B22" s="11"/>
      <c r="C22" s="12">
        <v>2391</v>
      </c>
      <c r="D22" s="13">
        <v>259405500</v>
      </c>
      <c r="E22" s="14">
        <f t="shared" si="0"/>
        <v>108492</v>
      </c>
      <c r="F22" s="13">
        <v>1037622000</v>
      </c>
      <c r="G22" s="14">
        <f t="shared" si="1"/>
        <v>433970</v>
      </c>
      <c r="H22" s="15">
        <f t="shared" si="2"/>
        <v>0.9924717691342535</v>
      </c>
      <c r="I22" s="15">
        <f t="shared" si="2"/>
        <v>7.5282308657465494E-3</v>
      </c>
      <c r="J22" s="12">
        <v>2373</v>
      </c>
      <c r="K22" s="12">
        <v>18</v>
      </c>
    </row>
    <row r="23" spans="1:11" x14ac:dyDescent="0.25">
      <c r="A23" s="1" t="s">
        <v>2</v>
      </c>
      <c r="B23" s="1" t="s">
        <v>42</v>
      </c>
      <c r="C23" s="6">
        <v>170</v>
      </c>
      <c r="D23" s="7">
        <v>9450000</v>
      </c>
      <c r="E23" s="8">
        <f t="shared" si="0"/>
        <v>55588</v>
      </c>
      <c r="F23" s="7">
        <v>37800000</v>
      </c>
      <c r="G23" s="8">
        <f t="shared" si="1"/>
        <v>222353</v>
      </c>
      <c r="H23" s="9">
        <f t="shared" si="2"/>
        <v>0.98235294117647054</v>
      </c>
      <c r="I23" s="9">
        <f t="shared" si="2"/>
        <v>1.7647058823529412E-2</v>
      </c>
      <c r="J23" s="6">
        <v>167</v>
      </c>
      <c r="K23" s="6">
        <v>3</v>
      </c>
    </row>
    <row r="24" spans="1:11" x14ac:dyDescent="0.25">
      <c r="A24" s="5"/>
      <c r="B24" s="1" t="s">
        <v>43</v>
      </c>
      <c r="C24" s="6">
        <v>261</v>
      </c>
      <c r="D24" s="7">
        <v>16700750</v>
      </c>
      <c r="E24" s="8">
        <f t="shared" si="0"/>
        <v>63988</v>
      </c>
      <c r="F24" s="7">
        <v>66803000</v>
      </c>
      <c r="G24" s="8">
        <f t="shared" si="1"/>
        <v>255950</v>
      </c>
      <c r="H24" s="9">
        <f t="shared" si="2"/>
        <v>0.99616858237547889</v>
      </c>
      <c r="I24" s="9">
        <f t="shared" si="2"/>
        <v>3.8314176245210726E-3</v>
      </c>
      <c r="J24" s="6">
        <v>260</v>
      </c>
      <c r="K24" s="6">
        <v>1</v>
      </c>
    </row>
    <row r="25" spans="1:11" x14ac:dyDescent="0.25">
      <c r="A25" s="5"/>
      <c r="B25" s="1" t="s">
        <v>9</v>
      </c>
      <c r="C25" s="6">
        <v>268</v>
      </c>
      <c r="D25" s="7">
        <v>19070000</v>
      </c>
      <c r="E25" s="8">
        <f t="shared" si="0"/>
        <v>71157</v>
      </c>
      <c r="F25" s="7">
        <v>76280000</v>
      </c>
      <c r="G25" s="8">
        <f t="shared" si="1"/>
        <v>284627</v>
      </c>
      <c r="H25" s="9">
        <f t="shared" si="2"/>
        <v>0.9850746268656716</v>
      </c>
      <c r="I25" s="9">
        <f t="shared" si="2"/>
        <v>1.4925373134328358E-2</v>
      </c>
      <c r="J25" s="6">
        <v>264</v>
      </c>
      <c r="K25" s="6">
        <v>4</v>
      </c>
    </row>
    <row r="26" spans="1:11" x14ac:dyDescent="0.25">
      <c r="A26" s="5"/>
      <c r="B26" s="1" t="s">
        <v>10</v>
      </c>
      <c r="C26" s="6">
        <v>1149</v>
      </c>
      <c r="D26" s="7">
        <v>92665750</v>
      </c>
      <c r="E26" s="8">
        <f t="shared" si="0"/>
        <v>80649</v>
      </c>
      <c r="F26" s="7">
        <v>370663000</v>
      </c>
      <c r="G26" s="8">
        <f t="shared" si="1"/>
        <v>322596</v>
      </c>
      <c r="H26" s="9">
        <f t="shared" si="2"/>
        <v>0.99651871192341168</v>
      </c>
      <c r="I26" s="9">
        <f t="shared" si="2"/>
        <v>3.4812880765883376E-3</v>
      </c>
      <c r="J26" s="6">
        <v>1145</v>
      </c>
      <c r="K26" s="6">
        <v>4</v>
      </c>
    </row>
    <row r="27" spans="1:11" x14ac:dyDescent="0.25">
      <c r="A27" s="5"/>
      <c r="B27" s="1" t="s">
        <v>11</v>
      </c>
      <c r="C27" s="6">
        <v>888</v>
      </c>
      <c r="D27" s="7">
        <v>82187250</v>
      </c>
      <c r="E27" s="8">
        <f t="shared" si="0"/>
        <v>92553</v>
      </c>
      <c r="F27" s="7">
        <v>328749000</v>
      </c>
      <c r="G27" s="8">
        <f t="shared" si="1"/>
        <v>370213</v>
      </c>
      <c r="H27" s="9">
        <f t="shared" si="2"/>
        <v>0.99549549549549554</v>
      </c>
      <c r="I27" s="9">
        <f t="shared" si="2"/>
        <v>4.5045045045045045E-3</v>
      </c>
      <c r="J27" s="6">
        <v>884</v>
      </c>
      <c r="K27" s="6">
        <v>4</v>
      </c>
    </row>
    <row r="28" spans="1:11" x14ac:dyDescent="0.25">
      <c r="A28" s="5"/>
      <c r="B28" s="1" t="s">
        <v>12</v>
      </c>
      <c r="C28" s="6">
        <v>77</v>
      </c>
      <c r="D28" s="7">
        <v>8098750</v>
      </c>
      <c r="E28" s="8">
        <f t="shared" si="0"/>
        <v>105179</v>
      </c>
      <c r="F28" s="7">
        <v>32395000</v>
      </c>
      <c r="G28" s="8">
        <f t="shared" si="1"/>
        <v>420714</v>
      </c>
      <c r="H28" s="9">
        <f t="shared" si="2"/>
        <v>1</v>
      </c>
      <c r="I28" s="9">
        <f t="shared" si="2"/>
        <v>0</v>
      </c>
      <c r="J28" s="6">
        <v>77</v>
      </c>
      <c r="K28" s="6"/>
    </row>
    <row r="29" spans="1:11" x14ac:dyDescent="0.25">
      <c r="A29" s="5"/>
      <c r="B29" s="1" t="s">
        <v>13</v>
      </c>
      <c r="C29" s="6">
        <v>36</v>
      </c>
      <c r="D29" s="7">
        <v>4272500</v>
      </c>
      <c r="E29" s="8">
        <f t="shared" si="0"/>
        <v>118681</v>
      </c>
      <c r="F29" s="7">
        <v>17090000</v>
      </c>
      <c r="G29" s="8">
        <f t="shared" si="1"/>
        <v>474722</v>
      </c>
      <c r="H29" s="9">
        <f t="shared" si="2"/>
        <v>0.97222222222222221</v>
      </c>
      <c r="I29" s="9">
        <f t="shared" si="2"/>
        <v>2.7777777777777776E-2</v>
      </c>
      <c r="J29" s="6">
        <v>35</v>
      </c>
      <c r="K29" s="6">
        <v>1</v>
      </c>
    </row>
    <row r="30" spans="1:11" x14ac:dyDescent="0.25">
      <c r="A30" s="5"/>
      <c r="B30" s="1" t="s">
        <v>14</v>
      </c>
      <c r="C30" s="6">
        <v>253</v>
      </c>
      <c r="D30" s="7">
        <v>35824000</v>
      </c>
      <c r="E30" s="8">
        <f t="shared" si="0"/>
        <v>141597</v>
      </c>
      <c r="F30" s="7">
        <v>143296000</v>
      </c>
      <c r="G30" s="8">
        <f t="shared" si="1"/>
        <v>566387</v>
      </c>
      <c r="H30" s="9">
        <f t="shared" si="2"/>
        <v>1</v>
      </c>
      <c r="I30" s="9">
        <f t="shared" si="2"/>
        <v>0</v>
      </c>
      <c r="J30" s="6">
        <v>253</v>
      </c>
      <c r="K30" s="6"/>
    </row>
    <row r="31" spans="1:11" x14ac:dyDescent="0.25">
      <c r="A31" s="5"/>
      <c r="B31" s="1" t="s">
        <v>15</v>
      </c>
      <c r="C31" s="6">
        <v>20</v>
      </c>
      <c r="D31" s="7">
        <v>3453250</v>
      </c>
      <c r="E31" s="8">
        <f t="shared" si="0"/>
        <v>172663</v>
      </c>
      <c r="F31" s="7">
        <v>13813000</v>
      </c>
      <c r="G31" s="8">
        <f t="shared" si="1"/>
        <v>690650</v>
      </c>
      <c r="H31" s="9">
        <f t="shared" si="2"/>
        <v>1</v>
      </c>
      <c r="I31" s="9">
        <f t="shared" si="2"/>
        <v>0</v>
      </c>
      <c r="J31" s="6">
        <v>20</v>
      </c>
      <c r="K31" s="6"/>
    </row>
    <row r="32" spans="1:11" x14ac:dyDescent="0.25">
      <c r="A32" s="5"/>
      <c r="B32" s="1" t="s">
        <v>44</v>
      </c>
      <c r="C32" s="6">
        <v>117</v>
      </c>
      <c r="D32" s="7">
        <v>22028250</v>
      </c>
      <c r="E32" s="8">
        <f t="shared" si="0"/>
        <v>188276</v>
      </c>
      <c r="F32" s="7">
        <v>88113000</v>
      </c>
      <c r="G32" s="8">
        <f t="shared" si="1"/>
        <v>753103</v>
      </c>
      <c r="H32" s="9">
        <f t="shared" si="2"/>
        <v>0.99145299145299148</v>
      </c>
      <c r="I32" s="9">
        <f t="shared" si="2"/>
        <v>8.5470085470085479E-3</v>
      </c>
      <c r="J32" s="6">
        <v>116</v>
      </c>
      <c r="K32" s="6">
        <v>1</v>
      </c>
    </row>
    <row r="33" spans="1:11" x14ac:dyDescent="0.25">
      <c r="A33" s="10"/>
      <c r="B33" s="1" t="s">
        <v>45</v>
      </c>
      <c r="C33" s="6">
        <v>7</v>
      </c>
      <c r="D33" s="7">
        <v>1871250</v>
      </c>
      <c r="E33" s="8">
        <f t="shared" si="0"/>
        <v>267321</v>
      </c>
      <c r="F33" s="7">
        <v>7485000</v>
      </c>
      <c r="G33" s="8">
        <f t="shared" si="1"/>
        <v>1069286</v>
      </c>
      <c r="H33" s="9">
        <f t="shared" si="2"/>
        <v>0.8571428571428571</v>
      </c>
      <c r="I33" s="9">
        <f t="shared" si="2"/>
        <v>0.14285714285714285</v>
      </c>
      <c r="J33" s="6">
        <v>6</v>
      </c>
      <c r="K33" s="6">
        <v>1</v>
      </c>
    </row>
    <row r="34" spans="1:11" x14ac:dyDescent="0.25">
      <c r="A34" s="11" t="s">
        <v>19</v>
      </c>
      <c r="B34" s="11"/>
      <c r="C34" s="12">
        <v>3246</v>
      </c>
      <c r="D34" s="13">
        <v>295621750</v>
      </c>
      <c r="E34" s="14">
        <f t="shared" si="0"/>
        <v>91073</v>
      </c>
      <c r="F34" s="13">
        <v>1182487000</v>
      </c>
      <c r="G34" s="14">
        <f t="shared" si="1"/>
        <v>364291</v>
      </c>
      <c r="H34" s="15">
        <f t="shared" si="2"/>
        <v>0.99414664202094882</v>
      </c>
      <c r="I34" s="15">
        <f t="shared" si="2"/>
        <v>5.8533579790511396E-3</v>
      </c>
      <c r="J34" s="12">
        <v>3227</v>
      </c>
      <c r="K34" s="12">
        <v>19</v>
      </c>
    </row>
    <row r="35" spans="1:11" x14ac:dyDescent="0.25">
      <c r="A35" s="1" t="s">
        <v>3</v>
      </c>
      <c r="B35" s="1" t="s">
        <v>24</v>
      </c>
      <c r="C35" s="6">
        <v>150</v>
      </c>
      <c r="D35" s="7">
        <v>9903000</v>
      </c>
      <c r="E35" s="8">
        <f t="shared" si="0"/>
        <v>66020</v>
      </c>
      <c r="F35" s="7">
        <v>39612000</v>
      </c>
      <c r="G35" s="8">
        <f t="shared" si="1"/>
        <v>264080</v>
      </c>
      <c r="H35" s="9">
        <f t="shared" si="2"/>
        <v>1</v>
      </c>
      <c r="I35" s="9">
        <f t="shared" si="2"/>
        <v>0</v>
      </c>
      <c r="J35" s="6">
        <v>150</v>
      </c>
      <c r="K35" s="6"/>
    </row>
    <row r="36" spans="1:11" x14ac:dyDescent="0.25">
      <c r="A36" s="5"/>
      <c r="B36" s="1" t="s">
        <v>9</v>
      </c>
      <c r="C36" s="6">
        <v>28</v>
      </c>
      <c r="D36" s="7">
        <v>2037000</v>
      </c>
      <c r="E36" s="8">
        <f t="shared" si="0"/>
        <v>72750</v>
      </c>
      <c r="F36" s="7">
        <v>8148000</v>
      </c>
      <c r="G36" s="8">
        <f t="shared" si="1"/>
        <v>291000</v>
      </c>
      <c r="H36" s="9">
        <f t="shared" si="2"/>
        <v>1</v>
      </c>
      <c r="I36" s="9">
        <f t="shared" si="2"/>
        <v>0</v>
      </c>
      <c r="J36" s="6">
        <v>28</v>
      </c>
      <c r="K36" s="6"/>
    </row>
    <row r="37" spans="1:11" x14ac:dyDescent="0.25">
      <c r="A37" s="5"/>
      <c r="B37" s="1" t="s">
        <v>10</v>
      </c>
      <c r="C37" s="6">
        <v>484</v>
      </c>
      <c r="D37" s="7">
        <v>39698250</v>
      </c>
      <c r="E37" s="8">
        <f t="shared" si="0"/>
        <v>82021</v>
      </c>
      <c r="F37" s="7">
        <v>158793000</v>
      </c>
      <c r="G37" s="8">
        <f t="shared" si="1"/>
        <v>328085</v>
      </c>
      <c r="H37" s="9">
        <f t="shared" si="2"/>
        <v>0.98347107438016534</v>
      </c>
      <c r="I37" s="9">
        <f t="shared" si="2"/>
        <v>1.6528925619834711E-2</v>
      </c>
      <c r="J37" s="6">
        <v>476</v>
      </c>
      <c r="K37" s="6">
        <v>8</v>
      </c>
    </row>
    <row r="38" spans="1:11" x14ac:dyDescent="0.25">
      <c r="A38" s="5"/>
      <c r="B38" s="1" t="s">
        <v>11</v>
      </c>
      <c r="C38" s="6">
        <v>466</v>
      </c>
      <c r="D38" s="7">
        <v>43327750</v>
      </c>
      <c r="E38" s="8">
        <f t="shared" si="0"/>
        <v>92978</v>
      </c>
      <c r="F38" s="7">
        <v>173311000</v>
      </c>
      <c r="G38" s="8">
        <f t="shared" si="1"/>
        <v>371912</v>
      </c>
      <c r="H38" s="9">
        <f t="shared" si="2"/>
        <v>0.99785407725321884</v>
      </c>
      <c r="I38" s="9">
        <f t="shared" si="2"/>
        <v>2.1459227467811159E-3</v>
      </c>
      <c r="J38" s="6">
        <v>465</v>
      </c>
      <c r="K38" s="6">
        <v>1</v>
      </c>
    </row>
    <row r="39" spans="1:11" x14ac:dyDescent="0.25">
      <c r="A39" s="5"/>
      <c r="B39" s="1" t="s">
        <v>12</v>
      </c>
      <c r="C39" s="6">
        <v>490</v>
      </c>
      <c r="D39" s="7">
        <v>50391250</v>
      </c>
      <c r="E39" s="8">
        <f t="shared" si="0"/>
        <v>102839</v>
      </c>
      <c r="F39" s="7">
        <v>201565000</v>
      </c>
      <c r="G39" s="8">
        <f t="shared" si="1"/>
        <v>411357</v>
      </c>
      <c r="H39" s="9">
        <f t="shared" si="2"/>
        <v>0.99183673469387756</v>
      </c>
      <c r="I39" s="9">
        <f t="shared" si="2"/>
        <v>8.1632653061224497E-3</v>
      </c>
      <c r="J39" s="6">
        <v>486</v>
      </c>
      <c r="K39" s="6">
        <v>4</v>
      </c>
    </row>
    <row r="40" spans="1:11" x14ac:dyDescent="0.25">
      <c r="A40" s="5"/>
      <c r="B40" s="1" t="s">
        <v>13</v>
      </c>
      <c r="C40" s="6">
        <v>38</v>
      </c>
      <c r="D40" s="7">
        <v>4420000</v>
      </c>
      <c r="E40" s="8">
        <f t="shared" si="0"/>
        <v>116316</v>
      </c>
      <c r="F40" s="7">
        <v>17680000</v>
      </c>
      <c r="G40" s="8">
        <f t="shared" si="1"/>
        <v>465263</v>
      </c>
      <c r="H40" s="9">
        <f t="shared" si="2"/>
        <v>1</v>
      </c>
      <c r="I40" s="9">
        <f t="shared" si="2"/>
        <v>0</v>
      </c>
      <c r="J40" s="6">
        <v>38</v>
      </c>
      <c r="K40" s="6"/>
    </row>
    <row r="41" spans="1:11" x14ac:dyDescent="0.25">
      <c r="A41" s="5"/>
      <c r="B41" s="1" t="s">
        <v>14</v>
      </c>
      <c r="C41" s="6">
        <v>258</v>
      </c>
      <c r="D41" s="7">
        <v>35198500</v>
      </c>
      <c r="E41" s="8">
        <f t="shared" si="0"/>
        <v>136428</v>
      </c>
      <c r="F41" s="7">
        <v>140794000</v>
      </c>
      <c r="G41" s="8">
        <f t="shared" si="1"/>
        <v>545713</v>
      </c>
      <c r="H41" s="9">
        <f t="shared" si="2"/>
        <v>0.99612403100775193</v>
      </c>
      <c r="I41" s="9">
        <f t="shared" si="2"/>
        <v>3.875968992248062E-3</v>
      </c>
      <c r="J41" s="6">
        <v>257</v>
      </c>
      <c r="K41" s="6">
        <v>1</v>
      </c>
    </row>
    <row r="42" spans="1:11" x14ac:dyDescent="0.25">
      <c r="A42" s="5"/>
      <c r="B42" s="1" t="s">
        <v>15</v>
      </c>
      <c r="C42" s="6">
        <v>170</v>
      </c>
      <c r="D42" s="7">
        <v>25935000</v>
      </c>
      <c r="E42" s="8">
        <f t="shared" si="0"/>
        <v>152559</v>
      </c>
      <c r="F42" s="7">
        <v>103740000</v>
      </c>
      <c r="G42" s="8">
        <f t="shared" si="1"/>
        <v>610235</v>
      </c>
      <c r="H42" s="9">
        <f t="shared" si="2"/>
        <v>1</v>
      </c>
      <c r="I42" s="9">
        <f t="shared" si="2"/>
        <v>0</v>
      </c>
      <c r="J42" s="6">
        <v>170</v>
      </c>
      <c r="K42" s="6"/>
    </row>
    <row r="43" spans="1:11" x14ac:dyDescent="0.25">
      <c r="A43" s="5"/>
      <c r="B43" s="1" t="s">
        <v>16</v>
      </c>
      <c r="C43" s="6">
        <v>155</v>
      </c>
      <c r="D43" s="7">
        <v>28746000</v>
      </c>
      <c r="E43" s="8">
        <f t="shared" si="0"/>
        <v>185458</v>
      </c>
      <c r="F43" s="7">
        <v>114984000</v>
      </c>
      <c r="G43" s="8">
        <f t="shared" si="1"/>
        <v>741832</v>
      </c>
      <c r="H43" s="9">
        <f t="shared" si="2"/>
        <v>0.99354838709677418</v>
      </c>
      <c r="I43" s="9">
        <f t="shared" si="2"/>
        <v>6.4516129032258064E-3</v>
      </c>
      <c r="J43" s="6">
        <v>154</v>
      </c>
      <c r="K43" s="6">
        <v>1</v>
      </c>
    </row>
    <row r="44" spans="1:11" x14ac:dyDescent="0.25">
      <c r="A44" s="5"/>
      <c r="B44" s="1" t="s">
        <v>17</v>
      </c>
      <c r="C44" s="6">
        <v>81</v>
      </c>
      <c r="D44" s="7">
        <v>17728500</v>
      </c>
      <c r="E44" s="8">
        <f t="shared" si="0"/>
        <v>218870</v>
      </c>
      <c r="F44" s="7">
        <v>70914000</v>
      </c>
      <c r="G44" s="8">
        <f t="shared" si="1"/>
        <v>875481</v>
      </c>
      <c r="H44" s="9">
        <f t="shared" si="2"/>
        <v>1</v>
      </c>
      <c r="I44" s="9">
        <f t="shared" si="2"/>
        <v>0</v>
      </c>
      <c r="J44" s="6">
        <v>81</v>
      </c>
      <c r="K44" s="6"/>
    </row>
    <row r="45" spans="1:11" x14ac:dyDescent="0.25">
      <c r="A45" s="10"/>
      <c r="B45" s="1" t="s">
        <v>23</v>
      </c>
      <c r="C45" s="6">
        <v>32</v>
      </c>
      <c r="D45" s="7">
        <v>9876590</v>
      </c>
      <c r="E45" s="8">
        <f t="shared" si="0"/>
        <v>308643</v>
      </c>
      <c r="F45" s="7">
        <v>39506360</v>
      </c>
      <c r="G45" s="8">
        <f t="shared" si="1"/>
        <v>1234574</v>
      </c>
      <c r="H45" s="9">
        <f t="shared" si="2"/>
        <v>0.96875</v>
      </c>
      <c r="I45" s="9">
        <f t="shared" si="2"/>
        <v>3.125E-2</v>
      </c>
      <c r="J45" s="6">
        <v>31</v>
      </c>
      <c r="K45" s="6">
        <v>1</v>
      </c>
    </row>
    <row r="46" spans="1:11" x14ac:dyDescent="0.25">
      <c r="A46" s="11" t="s">
        <v>20</v>
      </c>
      <c r="B46" s="11"/>
      <c r="C46" s="12">
        <v>2352</v>
      </c>
      <c r="D46" s="13">
        <v>267261840</v>
      </c>
      <c r="E46" s="14">
        <f t="shared" si="0"/>
        <v>113632</v>
      </c>
      <c r="F46" s="13">
        <v>1069047360</v>
      </c>
      <c r="G46" s="14">
        <f t="shared" si="1"/>
        <v>454527</v>
      </c>
      <c r="H46" s="15">
        <f t="shared" si="2"/>
        <v>0.99319727891156462</v>
      </c>
      <c r="I46" s="15">
        <f t="shared" si="2"/>
        <v>6.8027210884353739E-3</v>
      </c>
      <c r="J46" s="12">
        <v>2336</v>
      </c>
      <c r="K46" s="12">
        <v>16</v>
      </c>
    </row>
    <row r="47" spans="1:11" x14ac:dyDescent="0.25">
      <c r="A47" s="1" t="s">
        <v>4</v>
      </c>
      <c r="B47" s="1" t="s">
        <v>46</v>
      </c>
      <c r="C47" s="6">
        <v>360</v>
      </c>
      <c r="D47" s="7">
        <v>21891000</v>
      </c>
      <c r="E47" s="8">
        <f t="shared" si="0"/>
        <v>60808</v>
      </c>
      <c r="F47" s="7">
        <v>87564000</v>
      </c>
      <c r="G47" s="8">
        <f t="shared" si="1"/>
        <v>243233</v>
      </c>
      <c r="H47" s="9">
        <f t="shared" si="2"/>
        <v>0.98055555555555551</v>
      </c>
      <c r="I47" s="9">
        <f t="shared" si="2"/>
        <v>1.9444444444444445E-2</v>
      </c>
      <c r="J47" s="6">
        <v>353</v>
      </c>
      <c r="K47" s="6">
        <v>7</v>
      </c>
    </row>
    <row r="48" spans="1:11" x14ac:dyDescent="0.25">
      <c r="A48" s="5"/>
      <c r="B48" s="1" t="s">
        <v>8</v>
      </c>
      <c r="C48" s="6">
        <v>139</v>
      </c>
      <c r="D48" s="7">
        <v>9355500</v>
      </c>
      <c r="E48" s="8">
        <f t="shared" si="0"/>
        <v>67306</v>
      </c>
      <c r="F48" s="7">
        <v>37422000</v>
      </c>
      <c r="G48" s="8">
        <f t="shared" si="1"/>
        <v>269223</v>
      </c>
      <c r="H48" s="9">
        <f t="shared" si="2"/>
        <v>0.97122302158273377</v>
      </c>
      <c r="I48" s="9">
        <f t="shared" si="2"/>
        <v>2.8776978417266189E-2</v>
      </c>
      <c r="J48" s="6">
        <v>135</v>
      </c>
      <c r="K48" s="6">
        <v>4</v>
      </c>
    </row>
    <row r="49" spans="1:11" x14ac:dyDescent="0.25">
      <c r="A49" s="5"/>
      <c r="B49" s="1" t="s">
        <v>9</v>
      </c>
      <c r="C49" s="6">
        <v>134</v>
      </c>
      <c r="D49" s="7">
        <v>9483500</v>
      </c>
      <c r="E49" s="8">
        <f t="shared" si="0"/>
        <v>70772</v>
      </c>
      <c r="F49" s="7">
        <v>37934000</v>
      </c>
      <c r="G49" s="8">
        <f t="shared" si="1"/>
        <v>283090</v>
      </c>
      <c r="H49" s="9">
        <f t="shared" si="2"/>
        <v>0.9925373134328358</v>
      </c>
      <c r="I49" s="9">
        <f t="shared" si="2"/>
        <v>7.462686567164179E-3</v>
      </c>
      <c r="J49" s="6">
        <v>133</v>
      </c>
      <c r="K49" s="6">
        <v>1</v>
      </c>
    </row>
    <row r="50" spans="1:11" x14ac:dyDescent="0.25">
      <c r="A50" s="5"/>
      <c r="B50" s="1" t="s">
        <v>10</v>
      </c>
      <c r="C50" s="6">
        <v>269</v>
      </c>
      <c r="D50" s="7">
        <v>21829250</v>
      </c>
      <c r="E50" s="8">
        <f t="shared" si="0"/>
        <v>81150</v>
      </c>
      <c r="F50" s="7">
        <v>87317000</v>
      </c>
      <c r="G50" s="8">
        <f t="shared" si="1"/>
        <v>324599</v>
      </c>
      <c r="H50" s="9">
        <f t="shared" si="2"/>
        <v>0.98884758364312264</v>
      </c>
      <c r="I50" s="9">
        <f t="shared" si="2"/>
        <v>1.1152416356877323E-2</v>
      </c>
      <c r="J50" s="6">
        <v>266</v>
      </c>
      <c r="K50" s="6">
        <v>3</v>
      </c>
    </row>
    <row r="51" spans="1:11" x14ac:dyDescent="0.25">
      <c r="A51" s="5"/>
      <c r="B51" s="1" t="s">
        <v>11</v>
      </c>
      <c r="C51" s="6">
        <v>492</v>
      </c>
      <c r="D51" s="7">
        <v>45660000</v>
      </c>
      <c r="E51" s="8">
        <f t="shared" si="0"/>
        <v>92805</v>
      </c>
      <c r="F51" s="7">
        <v>182640000</v>
      </c>
      <c r="G51" s="8">
        <f t="shared" si="1"/>
        <v>371220</v>
      </c>
      <c r="H51" s="9">
        <f t="shared" si="2"/>
        <v>0.98983739837398377</v>
      </c>
      <c r="I51" s="9">
        <f t="shared" si="2"/>
        <v>1.016260162601626E-2</v>
      </c>
      <c r="J51" s="6">
        <v>487</v>
      </c>
      <c r="K51" s="6">
        <v>5</v>
      </c>
    </row>
    <row r="52" spans="1:11" x14ac:dyDescent="0.25">
      <c r="A52" s="5"/>
      <c r="B52" s="1" t="s">
        <v>12</v>
      </c>
      <c r="C52" s="6">
        <v>157</v>
      </c>
      <c r="D52" s="7">
        <v>16364250</v>
      </c>
      <c r="E52" s="8">
        <f t="shared" si="0"/>
        <v>104231</v>
      </c>
      <c r="F52" s="7">
        <v>65457000</v>
      </c>
      <c r="G52" s="8">
        <f t="shared" si="1"/>
        <v>416924</v>
      </c>
      <c r="H52" s="9">
        <f t="shared" si="2"/>
        <v>0.99363057324840764</v>
      </c>
      <c r="I52" s="9">
        <f t="shared" si="2"/>
        <v>6.369426751592357E-3</v>
      </c>
      <c r="J52" s="6">
        <v>156</v>
      </c>
      <c r="K52" s="6">
        <v>1</v>
      </c>
    </row>
    <row r="53" spans="1:11" x14ac:dyDescent="0.25">
      <c r="A53" s="5"/>
      <c r="B53" s="1" t="s">
        <v>13</v>
      </c>
      <c r="C53" s="6">
        <v>53</v>
      </c>
      <c r="D53" s="7">
        <v>6164000</v>
      </c>
      <c r="E53" s="8">
        <f t="shared" si="0"/>
        <v>116302</v>
      </c>
      <c r="F53" s="7">
        <v>24656000</v>
      </c>
      <c r="G53" s="8">
        <f t="shared" si="1"/>
        <v>465208</v>
      </c>
      <c r="H53" s="9">
        <f t="shared" si="2"/>
        <v>1</v>
      </c>
      <c r="I53" s="9">
        <f t="shared" si="2"/>
        <v>0</v>
      </c>
      <c r="J53" s="6">
        <v>53</v>
      </c>
      <c r="K53" s="6"/>
    </row>
    <row r="54" spans="1:11" x14ac:dyDescent="0.25">
      <c r="A54" s="5"/>
      <c r="B54" s="1" t="s">
        <v>14</v>
      </c>
      <c r="C54" s="6">
        <v>96</v>
      </c>
      <c r="D54" s="7">
        <v>13383250</v>
      </c>
      <c r="E54" s="8">
        <f t="shared" si="0"/>
        <v>139409</v>
      </c>
      <c r="F54" s="7">
        <v>53533000</v>
      </c>
      <c r="G54" s="8">
        <f t="shared" si="1"/>
        <v>557635</v>
      </c>
      <c r="H54" s="9">
        <f t="shared" si="2"/>
        <v>0.98958333333333337</v>
      </c>
      <c r="I54" s="9">
        <f t="shared" si="2"/>
        <v>1.0416666666666666E-2</v>
      </c>
      <c r="J54" s="6">
        <v>95</v>
      </c>
      <c r="K54" s="6">
        <v>1</v>
      </c>
    </row>
    <row r="55" spans="1:11" x14ac:dyDescent="0.25">
      <c r="A55" s="5"/>
      <c r="B55" s="1" t="s">
        <v>15</v>
      </c>
      <c r="C55" s="6">
        <v>126</v>
      </c>
      <c r="D55" s="7">
        <v>19990500</v>
      </c>
      <c r="E55" s="8">
        <f t="shared" si="0"/>
        <v>158655</v>
      </c>
      <c r="F55" s="7">
        <v>79962000</v>
      </c>
      <c r="G55" s="8">
        <f t="shared" si="1"/>
        <v>634619</v>
      </c>
      <c r="H55" s="9">
        <f t="shared" si="2"/>
        <v>1</v>
      </c>
      <c r="I55" s="9">
        <f t="shared" si="2"/>
        <v>0</v>
      </c>
      <c r="J55" s="6">
        <v>126</v>
      </c>
      <c r="K55" s="6"/>
    </row>
    <row r="56" spans="1:11" x14ac:dyDescent="0.25">
      <c r="A56" s="5"/>
      <c r="B56" s="1" t="s">
        <v>16</v>
      </c>
      <c r="C56" s="6">
        <v>225</v>
      </c>
      <c r="D56" s="7">
        <v>41724750</v>
      </c>
      <c r="E56" s="8">
        <f t="shared" si="0"/>
        <v>185443</v>
      </c>
      <c r="F56" s="7">
        <v>166899000</v>
      </c>
      <c r="G56" s="8">
        <f t="shared" si="1"/>
        <v>741773</v>
      </c>
      <c r="H56" s="9">
        <f t="shared" si="2"/>
        <v>1</v>
      </c>
      <c r="I56" s="9">
        <f t="shared" si="2"/>
        <v>0</v>
      </c>
      <c r="J56" s="6">
        <v>225</v>
      </c>
      <c r="K56" s="6"/>
    </row>
    <row r="57" spans="1:11" x14ac:dyDescent="0.25">
      <c r="A57" s="5"/>
      <c r="B57" s="1" t="s">
        <v>17</v>
      </c>
      <c r="C57" s="6">
        <v>65</v>
      </c>
      <c r="D57" s="7">
        <v>14115000</v>
      </c>
      <c r="E57" s="8">
        <f t="shared" si="0"/>
        <v>217154</v>
      </c>
      <c r="F57" s="7">
        <v>56460000</v>
      </c>
      <c r="G57" s="8">
        <f t="shared" si="1"/>
        <v>868615</v>
      </c>
      <c r="H57" s="9">
        <f t="shared" si="2"/>
        <v>1</v>
      </c>
      <c r="I57" s="9">
        <f t="shared" si="2"/>
        <v>0</v>
      </c>
      <c r="J57" s="6">
        <v>65</v>
      </c>
      <c r="K57" s="6"/>
    </row>
    <row r="58" spans="1:11" x14ac:dyDescent="0.25">
      <c r="A58" s="10"/>
      <c r="B58" s="1" t="s">
        <v>23</v>
      </c>
      <c r="C58" s="6">
        <v>20</v>
      </c>
      <c r="D58" s="7">
        <v>6174227</v>
      </c>
      <c r="E58" s="8">
        <f t="shared" si="0"/>
        <v>308711</v>
      </c>
      <c r="F58" s="7">
        <v>24696908</v>
      </c>
      <c r="G58" s="8">
        <f t="shared" si="1"/>
        <v>1234845</v>
      </c>
      <c r="H58" s="9">
        <f t="shared" si="2"/>
        <v>0.95</v>
      </c>
      <c r="I58" s="9">
        <f t="shared" si="2"/>
        <v>0.05</v>
      </c>
      <c r="J58" s="6">
        <v>19</v>
      </c>
      <c r="K58" s="6">
        <v>1</v>
      </c>
    </row>
    <row r="59" spans="1:11" x14ac:dyDescent="0.25">
      <c r="A59" s="11" t="s">
        <v>21</v>
      </c>
      <c r="B59" s="11"/>
      <c r="C59" s="12">
        <v>2136</v>
      </c>
      <c r="D59" s="13">
        <v>226135227</v>
      </c>
      <c r="E59" s="14">
        <f t="shared" si="0"/>
        <v>105869</v>
      </c>
      <c r="F59" s="13">
        <v>904540908</v>
      </c>
      <c r="G59" s="14">
        <f t="shared" si="1"/>
        <v>423474</v>
      </c>
      <c r="H59" s="15">
        <f t="shared" si="2"/>
        <v>0.98923220973782766</v>
      </c>
      <c r="I59" s="15">
        <f t="shared" si="2"/>
        <v>1.0767790262172285E-2</v>
      </c>
      <c r="J59" s="12">
        <v>2113</v>
      </c>
      <c r="K59" s="12">
        <v>23</v>
      </c>
    </row>
    <row r="60" spans="1:11" x14ac:dyDescent="0.25">
      <c r="A60" s="1" t="s">
        <v>5</v>
      </c>
      <c r="B60" s="1" t="s">
        <v>47</v>
      </c>
      <c r="C60" s="6">
        <v>20</v>
      </c>
      <c r="D60" s="7">
        <v>1214000</v>
      </c>
      <c r="E60" s="8">
        <f t="shared" si="0"/>
        <v>60700</v>
      </c>
      <c r="F60" s="7">
        <v>4856000</v>
      </c>
      <c r="G60" s="8">
        <f t="shared" si="1"/>
        <v>242800</v>
      </c>
      <c r="H60" s="9">
        <f t="shared" si="2"/>
        <v>1</v>
      </c>
      <c r="I60" s="9">
        <f t="shared" si="2"/>
        <v>0</v>
      </c>
      <c r="J60" s="6">
        <v>20</v>
      </c>
      <c r="K60" s="6"/>
    </row>
    <row r="61" spans="1:11" x14ac:dyDescent="0.25">
      <c r="A61" s="5"/>
      <c r="B61" s="1" t="s">
        <v>48</v>
      </c>
      <c r="C61" s="6">
        <v>602</v>
      </c>
      <c r="D61" s="7">
        <v>39767250</v>
      </c>
      <c r="E61" s="8">
        <f t="shared" si="0"/>
        <v>66059</v>
      </c>
      <c r="F61" s="7">
        <v>159069000</v>
      </c>
      <c r="G61" s="8">
        <f t="shared" si="1"/>
        <v>264234</v>
      </c>
      <c r="H61" s="9">
        <f t="shared" si="2"/>
        <v>0.99169435215946844</v>
      </c>
      <c r="I61" s="9">
        <f t="shared" si="2"/>
        <v>8.3056478405315621E-3</v>
      </c>
      <c r="J61" s="6">
        <v>597</v>
      </c>
      <c r="K61" s="6">
        <v>5</v>
      </c>
    </row>
    <row r="62" spans="1:11" x14ac:dyDescent="0.25">
      <c r="A62" s="5"/>
      <c r="B62" s="1" t="s">
        <v>10</v>
      </c>
      <c r="C62" s="6">
        <v>1352</v>
      </c>
      <c r="D62" s="7">
        <v>108410750</v>
      </c>
      <c r="E62" s="8">
        <f t="shared" si="0"/>
        <v>80185</v>
      </c>
      <c r="F62" s="7">
        <v>433643000</v>
      </c>
      <c r="G62" s="8">
        <f t="shared" si="1"/>
        <v>320742</v>
      </c>
      <c r="H62" s="9">
        <f t="shared" si="2"/>
        <v>0.98298816568047342</v>
      </c>
      <c r="I62" s="9">
        <f t="shared" si="2"/>
        <v>1.7011834319526627E-2</v>
      </c>
      <c r="J62" s="6">
        <v>1329</v>
      </c>
      <c r="K62" s="6">
        <v>23</v>
      </c>
    </row>
    <row r="63" spans="1:11" x14ac:dyDescent="0.25">
      <c r="A63" s="5"/>
      <c r="B63" s="1" t="s">
        <v>11</v>
      </c>
      <c r="C63" s="6">
        <v>694</v>
      </c>
      <c r="D63" s="7">
        <v>66983876</v>
      </c>
      <c r="E63" s="8">
        <f t="shared" si="0"/>
        <v>96519</v>
      </c>
      <c r="F63" s="7">
        <v>267935504</v>
      </c>
      <c r="G63" s="8">
        <f t="shared" si="1"/>
        <v>386074</v>
      </c>
      <c r="H63" s="9">
        <f t="shared" si="2"/>
        <v>0.99279538904899134</v>
      </c>
      <c r="I63" s="9">
        <f t="shared" si="2"/>
        <v>7.2046109510086453E-3</v>
      </c>
      <c r="J63" s="6">
        <v>689</v>
      </c>
      <c r="K63" s="6">
        <v>5</v>
      </c>
    </row>
    <row r="64" spans="1:11" x14ac:dyDescent="0.25">
      <c r="A64" s="5"/>
      <c r="B64" s="1" t="s">
        <v>12</v>
      </c>
      <c r="C64" s="6">
        <v>334</v>
      </c>
      <c r="D64" s="7">
        <v>34605246</v>
      </c>
      <c r="E64" s="8">
        <f t="shared" si="0"/>
        <v>103609</v>
      </c>
      <c r="F64" s="7">
        <v>138420984</v>
      </c>
      <c r="G64" s="8">
        <f t="shared" si="1"/>
        <v>414434</v>
      </c>
      <c r="H64" s="9">
        <f t="shared" si="2"/>
        <v>0.99700598802395213</v>
      </c>
      <c r="I64" s="9">
        <f t="shared" si="2"/>
        <v>2.9940119760479044E-3</v>
      </c>
      <c r="J64" s="6">
        <v>333</v>
      </c>
      <c r="K64" s="6">
        <v>1</v>
      </c>
    </row>
    <row r="65" spans="1:11" x14ac:dyDescent="0.25">
      <c r="A65" s="5"/>
      <c r="B65" s="1" t="s">
        <v>13</v>
      </c>
      <c r="C65" s="6">
        <v>10</v>
      </c>
      <c r="D65" s="7">
        <v>1172000</v>
      </c>
      <c r="E65" s="8">
        <f t="shared" si="0"/>
        <v>117200</v>
      </c>
      <c r="F65" s="7">
        <v>4688000</v>
      </c>
      <c r="G65" s="8">
        <f t="shared" si="1"/>
        <v>468800</v>
      </c>
      <c r="H65" s="9">
        <f t="shared" si="2"/>
        <v>1</v>
      </c>
      <c r="I65" s="9">
        <f t="shared" si="2"/>
        <v>0</v>
      </c>
      <c r="J65" s="6">
        <v>10</v>
      </c>
      <c r="K65" s="6"/>
    </row>
    <row r="66" spans="1:11" x14ac:dyDescent="0.25">
      <c r="A66" s="5"/>
      <c r="B66" s="1" t="s">
        <v>14</v>
      </c>
      <c r="C66" s="6">
        <v>43</v>
      </c>
      <c r="D66" s="7">
        <v>5621250</v>
      </c>
      <c r="E66" s="8">
        <f t="shared" si="0"/>
        <v>130727</v>
      </c>
      <c r="F66" s="7">
        <v>22485000</v>
      </c>
      <c r="G66" s="8">
        <f t="shared" si="1"/>
        <v>522907</v>
      </c>
      <c r="H66" s="9">
        <f t="shared" si="2"/>
        <v>1</v>
      </c>
      <c r="I66" s="9">
        <f t="shared" si="2"/>
        <v>0</v>
      </c>
      <c r="J66" s="6">
        <v>43</v>
      </c>
      <c r="K66" s="6"/>
    </row>
    <row r="67" spans="1:11" x14ac:dyDescent="0.25">
      <c r="A67" s="5"/>
      <c r="B67" s="1" t="s">
        <v>15</v>
      </c>
      <c r="C67" s="6">
        <v>45</v>
      </c>
      <c r="D67" s="7">
        <v>7351750</v>
      </c>
      <c r="E67" s="8">
        <f t="shared" si="0"/>
        <v>163372</v>
      </c>
      <c r="F67" s="7">
        <v>29407000</v>
      </c>
      <c r="G67" s="8">
        <f t="shared" si="1"/>
        <v>653489</v>
      </c>
      <c r="H67" s="9">
        <f t="shared" si="2"/>
        <v>0.97777777777777775</v>
      </c>
      <c r="I67" s="9">
        <f t="shared" si="2"/>
        <v>2.2222222222222223E-2</v>
      </c>
      <c r="J67" s="6">
        <v>44</v>
      </c>
      <c r="K67" s="6">
        <v>1</v>
      </c>
    </row>
    <row r="68" spans="1:11" x14ac:dyDescent="0.25">
      <c r="A68" s="5"/>
      <c r="B68" s="1" t="s">
        <v>16</v>
      </c>
      <c r="C68" s="6">
        <v>129</v>
      </c>
      <c r="D68" s="7">
        <v>23972250</v>
      </c>
      <c r="E68" s="8">
        <f t="shared" si="0"/>
        <v>185831</v>
      </c>
      <c r="F68" s="7">
        <v>95889000</v>
      </c>
      <c r="G68" s="8">
        <f t="shared" si="1"/>
        <v>743326</v>
      </c>
      <c r="H68" s="9">
        <f t="shared" si="2"/>
        <v>1</v>
      </c>
      <c r="I68" s="9">
        <f t="shared" si="2"/>
        <v>0</v>
      </c>
      <c r="J68" s="6">
        <v>129</v>
      </c>
      <c r="K68" s="6"/>
    </row>
    <row r="69" spans="1:11" x14ac:dyDescent="0.25">
      <c r="A69" s="5"/>
      <c r="B69" s="1" t="s">
        <v>17</v>
      </c>
      <c r="C69" s="6">
        <v>261</v>
      </c>
      <c r="D69" s="7">
        <v>58352500</v>
      </c>
      <c r="E69" s="8">
        <f t="shared" si="0"/>
        <v>223573</v>
      </c>
      <c r="F69" s="7">
        <v>233410000</v>
      </c>
      <c r="G69" s="8">
        <f t="shared" si="1"/>
        <v>894291</v>
      </c>
      <c r="H69" s="9">
        <f t="shared" si="2"/>
        <v>0.99616858237547889</v>
      </c>
      <c r="I69" s="9">
        <f t="shared" si="2"/>
        <v>3.8314176245210726E-3</v>
      </c>
      <c r="J69" s="6">
        <v>260</v>
      </c>
      <c r="K69" s="6">
        <v>1</v>
      </c>
    </row>
    <row r="70" spans="1:11" x14ac:dyDescent="0.25">
      <c r="A70" s="5"/>
      <c r="B70" s="1" t="s">
        <v>49</v>
      </c>
      <c r="C70" s="6">
        <v>16</v>
      </c>
      <c r="D70" s="7">
        <v>4564250</v>
      </c>
      <c r="E70" s="8">
        <f t="shared" si="0"/>
        <v>285266</v>
      </c>
      <c r="F70" s="7">
        <v>18257000</v>
      </c>
      <c r="G70" s="8">
        <f t="shared" si="1"/>
        <v>1141063</v>
      </c>
      <c r="H70" s="9">
        <f t="shared" si="2"/>
        <v>0.9375</v>
      </c>
      <c r="I70" s="9">
        <f t="shared" si="2"/>
        <v>6.25E-2</v>
      </c>
      <c r="J70" s="6">
        <v>15</v>
      </c>
      <c r="K70" s="6">
        <v>1</v>
      </c>
    </row>
    <row r="71" spans="1:11" x14ac:dyDescent="0.25">
      <c r="A71" s="11" t="s">
        <v>22</v>
      </c>
      <c r="B71" s="11"/>
      <c r="C71" s="12">
        <v>3506</v>
      </c>
      <c r="D71" s="13">
        <v>352015122</v>
      </c>
      <c r="E71" s="14">
        <f t="shared" si="0"/>
        <v>100404</v>
      </c>
      <c r="F71" s="13">
        <v>1408060488</v>
      </c>
      <c r="G71" s="14">
        <f t="shared" si="1"/>
        <v>401615</v>
      </c>
      <c r="H71" s="15">
        <f t="shared" si="2"/>
        <v>0.98944666286366234</v>
      </c>
      <c r="I71" s="15">
        <f t="shared" si="2"/>
        <v>1.0553337136337706E-2</v>
      </c>
      <c r="J71" s="12">
        <v>3469</v>
      </c>
      <c r="K71" s="12">
        <v>37</v>
      </c>
    </row>
    <row r="72" spans="1:11" x14ac:dyDescent="0.25">
      <c r="A72" s="11" t="s">
        <v>0</v>
      </c>
      <c r="B72" s="11"/>
      <c r="C72" s="12">
        <v>13631</v>
      </c>
      <c r="D72" s="13">
        <v>1400439439</v>
      </c>
      <c r="E72" s="14">
        <f t="shared" si="0"/>
        <v>102739</v>
      </c>
      <c r="F72" s="13">
        <v>5601757756</v>
      </c>
      <c r="G72" s="14">
        <f t="shared" si="1"/>
        <v>410957</v>
      </c>
      <c r="H72" s="15">
        <f t="shared" si="2"/>
        <v>0.99171007262856725</v>
      </c>
      <c r="I72" s="15">
        <f t="shared" si="2"/>
        <v>8.2899273714327638E-3</v>
      </c>
      <c r="J72" s="12">
        <v>13518</v>
      </c>
      <c r="K72" s="12">
        <v>113</v>
      </c>
    </row>
  </sheetData>
  <mergeCells count="4">
    <mergeCell ref="C8:G8"/>
    <mergeCell ref="H8:I8"/>
    <mergeCell ref="D9:E9"/>
    <mergeCell ref="F9:G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E0FA3EBDB2BA42899325603EC65F4C" ma:contentTypeVersion="16" ma:contentTypeDescription="Create a new document." ma:contentTypeScope="" ma:versionID="dce7a221786ff452a31415eee344bda1">
  <xsd:schema xmlns:xsd="http://www.w3.org/2001/XMLSchema" xmlns:xs="http://www.w3.org/2001/XMLSchema" xmlns:p="http://schemas.microsoft.com/office/2006/metadata/properties" xmlns:ns2="b91f61fd-d6a8-4b5c-84ac-ae8f54fd720b" xmlns:ns3="481232ab-f64d-41b6-a1f7-63fcae589257" targetNamespace="http://schemas.microsoft.com/office/2006/metadata/properties" ma:root="true" ma:fieldsID="8ad64fbee1322931d258714b778ff75f" ns2:_="" ns3:_="">
    <xsd:import namespace="b91f61fd-d6a8-4b5c-84ac-ae8f54fd720b"/>
    <xsd:import namespace="481232ab-f64d-41b6-a1f7-63fcae589257"/>
    <xsd:element name="properties">
      <xsd:complexType>
        <xsd:sequence>
          <xsd:element name="documentManagement">
            <xsd:complexType>
              <xsd:all>
                <xsd:element ref="ns2:Type_x0020_A"/>
                <xsd:element ref="ns2:Type_x0020_2"/>
                <xsd:element ref="ns2:Metadata_x0020_Decription" minOccurs="0"/>
                <xsd:element ref="ns2:HNA_x0020_COMPON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1f61fd-d6a8-4b5c-84ac-ae8f54fd720b" elementFormDefault="qualified">
    <xsd:import namespace="http://schemas.microsoft.com/office/2006/documentManagement/types"/>
    <xsd:import namespace="http://schemas.microsoft.com/office/infopath/2007/PartnerControls"/>
    <xsd:element name="Type_x0020_A" ma:index="2" ma:displayName="Year" ma:default="2025/26" ma:format="Dropdown" ma:indexed="true" ma:internalName="Type_x0020_A" ma:readOnly="false">
      <xsd:simpleType>
        <xsd:restriction base="dms:Choice">
          <xsd:enumeration value="FINAL RAM REGISTER DATA"/>
          <xsd:enumeration value="SOURCE DATA"/>
          <xsd:enumeration value="WHE Contract"/>
          <xsd:enumeration value="2025/26"/>
          <xsd:enumeration value="2024/25"/>
          <xsd:enumeration value="2023/24"/>
          <xsd:enumeration value="2022/23"/>
          <xsd:enumeration value="2021/22"/>
          <xsd:enumeration value="2020/21"/>
          <xsd:enumeration value="2019/20"/>
          <xsd:enumeration value="2018/19"/>
          <xsd:enumeration value="2017/18"/>
          <xsd:enumeration value="2016/17"/>
          <xsd:enumeration value="2015/16"/>
          <xsd:enumeration value="2014/15"/>
          <xsd:enumeration value="2013/14"/>
          <xsd:enumeration value="2012/13"/>
          <xsd:enumeration value="2011/12"/>
          <xsd:enumeration value="2010/11"/>
          <xsd:enumeration value="2009/10"/>
          <xsd:enumeration value="Asset4000 update files"/>
        </xsd:restriction>
      </xsd:simpleType>
    </xsd:element>
    <xsd:element name="Type_x0020_2" ma:index="3" ma:displayName="GROUP" ma:default="1.Recently Added Documents" ma:format="Dropdown" ma:internalName="Type_x0020_2" ma:readOnly="false">
      <xsd:simpleType>
        <xsd:restriction base="dms:Choice">
          <xsd:enumeration value="1..AFTER AUDIT"/>
          <xsd:enumeration value="1.Recent Reconciliations"/>
          <xsd:enumeration value="1.Recently Added Documents"/>
          <xsd:enumeration value="1.Adjustments to opening balances"/>
          <xsd:enumeration value="1.Statement of Accounts/Audit"/>
          <xsd:enumeration value="1.Year End Reports"/>
          <xsd:enumeration value="Reports"/>
          <xsd:enumeration value="a-Asset4000 update files"/>
          <xsd:enumeration value="a-CIPFA Guidance"/>
          <xsd:enumeration value="a-General"/>
          <xsd:enumeration value="b-ASSET REGISTER"/>
          <xsd:enumeration value="b-Revaluation Reserve"/>
          <xsd:enumeration value="b-Transport Infrastructure"/>
          <xsd:enumeration value="b-Other Asset register Reports"/>
          <xsd:enumeration value="c-Timetable and Notes"/>
          <xsd:enumeration value="d-Capital Programme"/>
          <xsd:enumeration value="f-Depreciation"/>
          <xsd:enumeration value="g-Revaluations"/>
          <xsd:enumeration value="g-Asset Valuations"/>
          <xsd:enumeration value="g-Revaluations (Council Dwellings)"/>
          <xsd:enumeration value="h-Additions/Impairments"/>
          <xsd:enumeration value="i-Disposals"/>
          <xsd:enumeration value="j-Uploading Events"/>
          <xsd:enumeration value="s-Main Recs"/>
          <xsd:enumeration value="t-Audit Queries"/>
          <xsd:enumeration value="u-Asset Ownership"/>
          <xsd:enumeration value="z-Downloads"/>
          <xsd:enumeration value="z.PFI Documents"/>
          <xsd:enumeration value="z.HRA Documents"/>
          <xsd:enumeration value="z.CRP1 Fixed Assets Module"/>
          <xsd:enumeration value="14-15 Tender"/>
          <xsd:enumeration value="22-23 Tender"/>
        </xsd:restriction>
      </xsd:simpleType>
    </xsd:element>
    <xsd:element name="Metadata_x0020_Decription" ma:index="4" nillable="true" ma:displayName="Metadata Decription" ma:internalName="Metadata_x0020_Decription" ma:readOnly="false">
      <xsd:simpleType>
        <xsd:restriction base="dms:Note">
          <xsd:maxLength value="255"/>
        </xsd:restriction>
      </xsd:simpleType>
    </xsd:element>
    <xsd:element name="HNA_x0020_COMPONENT" ma:index="7" nillable="true" ma:displayName="HNA COMPONENT" ma:format="Dropdown" ma:internalName="HNA_x0020_COMPONENT" ma:readOnly="false">
      <xsd:simpleType>
        <xsd:restriction base="dms:Choice">
          <xsd:enumeration value="All/General"/>
          <xsd:enumeration value="CARRIAGEWAYS"/>
          <xsd:enumeration value="Footways"/>
          <xsd:enumeration value="STRUCTURES"/>
          <xsd:enumeration value="STREET LIGHTING"/>
          <xsd:enumeration value="Street Furniture"/>
          <xsd:enumeration value="Traffic Management Systems"/>
          <xsd:enumeration value="Grant Thornton"/>
          <xsd:enumeration value="CIPFA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232ab-f64d-41b6-a1f7-63fcae58925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931cdb5-da7d-4a5d-b523-19dbfe538874" ContentTypeId="0x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ype_x0020_A xmlns="b91f61fd-d6a8-4b5c-84ac-ae8f54fd720b">2025/26</Type_x0020_A>
    <Type_x0020_2 xmlns="b91f61fd-d6a8-4b5c-84ac-ae8f54fd720b">g-Revaluations (Council Dwellings)</Type_x0020_2>
    <HNA_x0020_COMPONENT xmlns="b91f61fd-d6a8-4b5c-84ac-ae8f54fd720b" xsi:nil="true"/>
    <Metadata_x0020_Decription xmlns="b91f61fd-d6a8-4b5c-84ac-ae8f54fd720b">PUBLISHED DATA
https://lewisham.gov.uk/mayorandcouncil/aboutthecouncil/finances/social-housing-assets
Sent to Webcontent@lewisham.gov.uk
</Metadata_x0020_Decription>
  </documentManagement>
</p:properties>
</file>

<file path=customXml/itemProps1.xml><?xml version="1.0" encoding="utf-8"?>
<ds:datastoreItem xmlns:ds="http://schemas.openxmlformats.org/officeDocument/2006/customXml" ds:itemID="{23734B34-E80C-406C-BDD7-9FD108BC06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1f61fd-d6a8-4b5c-84ac-ae8f54fd720b"/>
    <ds:schemaRef ds:uri="481232ab-f64d-41b6-a1f7-63fcae589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5C1C66-E5E0-447F-AC0A-AEB2B84961A9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089459CB-2A78-432C-8C45-FB5EF8707AC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C84775B-26BD-4E72-A4E7-1C8058367D8C}">
  <ds:schemaRefs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481232ab-f64d-41b6-a1f7-63fcae589257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b91f61fd-d6a8-4b5c-84ac-ae8f54fd720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Social_Housing_Assets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Sellars, Steve</dc:creator>
  <cp:lastModifiedBy>Sellars, Steve</cp:lastModifiedBy>
  <dcterms:created xsi:type="dcterms:W3CDTF">2026-01-12T14:40:46Z</dcterms:created>
  <dcterms:modified xsi:type="dcterms:W3CDTF">2026-09-15T13:40:18Z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0x01010070E0FA3EBDB2BA42899325603EC65F4C</vt:lpwstr>
  </property>
</Properties>
</file>