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ff01vca000\Home\atolanioganla\My Documents\SOA publication upload\"/>
    </mc:Choice>
  </mc:AlternateContent>
  <bookViews>
    <workbookView xWindow="0" yWindow="0" windowWidth="19200" windowHeight="11415" tabRatio="723"/>
  </bookViews>
  <sheets>
    <sheet name="2021 Publish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8" l="1"/>
  <c r="H55" i="18"/>
  <c r="H54" i="18"/>
  <c r="H39" i="18"/>
  <c r="H35" i="18"/>
  <c r="H34" i="18"/>
  <c r="H30" i="18"/>
  <c r="C79" i="18"/>
  <c r="G79" i="18" s="1"/>
  <c r="C78" i="18"/>
  <c r="E78" i="18" s="1"/>
  <c r="C77" i="18"/>
  <c r="E77" i="18" s="1"/>
  <c r="C76" i="18"/>
  <c r="E76" i="18" s="1"/>
  <c r="C75" i="18"/>
  <c r="I75" i="18" s="1"/>
  <c r="C74" i="18"/>
  <c r="G74" i="18" s="1"/>
  <c r="C73" i="18"/>
  <c r="G73" i="18" s="1"/>
  <c r="C72" i="18"/>
  <c r="E72" i="18" s="1"/>
  <c r="C71" i="18"/>
  <c r="G71" i="18" s="1"/>
  <c r="C70" i="18"/>
  <c r="E70" i="18" s="1"/>
  <c r="C69" i="18"/>
  <c r="C68" i="18"/>
  <c r="I68" i="18" s="1"/>
  <c r="C67" i="18"/>
  <c r="I67" i="18" s="1"/>
  <c r="C65" i="18"/>
  <c r="G65" i="18" s="1"/>
  <c r="C64" i="18"/>
  <c r="E64" i="18" s="1"/>
  <c r="C63" i="18"/>
  <c r="G63" i="18" s="1"/>
  <c r="C62" i="18"/>
  <c r="E62" i="18" s="1"/>
  <c r="C61" i="18"/>
  <c r="E61" i="18" s="1"/>
  <c r="E60" i="18"/>
  <c r="C60" i="18"/>
  <c r="G60" i="18" s="1"/>
  <c r="C59" i="18"/>
  <c r="G59" i="18" s="1"/>
  <c r="C58" i="18"/>
  <c r="G58" i="18" s="1"/>
  <c r="C57" i="18"/>
  <c r="G57" i="18" s="1"/>
  <c r="C56" i="18"/>
  <c r="E56" i="18" s="1"/>
  <c r="C55" i="18"/>
  <c r="G55" i="18" s="1"/>
  <c r="C54" i="18"/>
  <c r="E54" i="18" s="1"/>
  <c r="C53" i="18"/>
  <c r="E53" i="18" s="1"/>
  <c r="C52" i="18"/>
  <c r="G52" i="18" s="1"/>
  <c r="C51" i="18"/>
  <c r="G51" i="18" s="1"/>
  <c r="C50" i="18"/>
  <c r="G50" i="18" s="1"/>
  <c r="C48" i="18"/>
  <c r="E48" i="18" s="1"/>
  <c r="C47" i="18"/>
  <c r="G47" i="18" s="1"/>
  <c r="C46" i="18"/>
  <c r="E46" i="18" s="1"/>
  <c r="C45" i="18"/>
  <c r="E45" i="18" s="1"/>
  <c r="E44" i="18"/>
  <c r="C44" i="18"/>
  <c r="I44" i="18" s="1"/>
  <c r="C43" i="18"/>
  <c r="E43" i="18" s="1"/>
  <c r="C42" i="18"/>
  <c r="G42" i="18" s="1"/>
  <c r="C41" i="18"/>
  <c r="G41" i="18" s="1"/>
  <c r="C40" i="18"/>
  <c r="E40" i="18" s="1"/>
  <c r="C39" i="18"/>
  <c r="G39" i="18" s="1"/>
  <c r="C38" i="18"/>
  <c r="E38" i="18" s="1"/>
  <c r="C37" i="18"/>
  <c r="G35" i="18"/>
  <c r="E35" i="18"/>
  <c r="C35" i="18"/>
  <c r="I35" i="18" s="1"/>
  <c r="C34" i="18"/>
  <c r="G34" i="18" s="1"/>
  <c r="C33" i="18"/>
  <c r="G33" i="18" s="1"/>
  <c r="C32" i="18"/>
  <c r="E32" i="18" s="1"/>
  <c r="C31" i="18"/>
  <c r="G31" i="18" s="1"/>
  <c r="G30" i="18"/>
  <c r="C30" i="18"/>
  <c r="E30" i="18" s="1"/>
  <c r="C29" i="18"/>
  <c r="E29" i="18" s="1"/>
  <c r="C28" i="18"/>
  <c r="I28" i="18" s="1"/>
  <c r="C27" i="18"/>
  <c r="I27" i="18" s="1"/>
  <c r="E26" i="18"/>
  <c r="C26" i="18"/>
  <c r="G26" i="18" s="1"/>
  <c r="C25" i="18"/>
  <c r="G25" i="18" s="1"/>
  <c r="C23" i="18"/>
  <c r="G23" i="18" s="1"/>
  <c r="C22" i="18"/>
  <c r="E22" i="18" s="1"/>
  <c r="C21" i="18"/>
  <c r="E21" i="18" s="1"/>
  <c r="G20" i="18"/>
  <c r="E20" i="18"/>
  <c r="C20" i="18"/>
  <c r="I20" i="18" s="1"/>
  <c r="C19" i="18"/>
  <c r="I19" i="18" s="1"/>
  <c r="C18" i="18"/>
  <c r="G18" i="18" s="1"/>
  <c r="C17" i="18"/>
  <c r="G17" i="18" s="1"/>
  <c r="C16" i="18"/>
  <c r="E16" i="18" s="1"/>
  <c r="C15" i="18"/>
  <c r="G15" i="18" s="1"/>
  <c r="C14" i="18"/>
  <c r="E14" i="18" s="1"/>
  <c r="C13" i="18"/>
  <c r="G12" i="18"/>
  <c r="E12" i="18"/>
  <c r="C12" i="18"/>
  <c r="I12" i="18" s="1"/>
  <c r="C11" i="18"/>
  <c r="I11" i="18" s="1"/>
  <c r="H31" i="18" l="1"/>
  <c r="H47" i="18"/>
  <c r="G43" i="18"/>
  <c r="G78" i="18"/>
  <c r="E27" i="18"/>
  <c r="E73" i="18"/>
  <c r="H38" i="18"/>
  <c r="H62" i="18"/>
  <c r="G27" i="18"/>
  <c r="H18" i="18"/>
  <c r="H63" i="18"/>
  <c r="E17" i="18"/>
  <c r="E33" i="18"/>
  <c r="G44" i="18"/>
  <c r="E52" i="18"/>
  <c r="E74" i="18"/>
  <c r="H26" i="18"/>
  <c r="H42" i="18"/>
  <c r="H74" i="18"/>
  <c r="H27" i="18"/>
  <c r="H43" i="18"/>
  <c r="H78" i="18"/>
  <c r="E25" i="18"/>
  <c r="G29" i="18"/>
  <c r="E34" i="18"/>
  <c r="H46" i="18"/>
  <c r="H50" i="18"/>
  <c r="H70" i="18"/>
  <c r="E11" i="18"/>
  <c r="G14" i="18"/>
  <c r="E19" i="18"/>
  <c r="G22" i="18"/>
  <c r="E41" i="18"/>
  <c r="E50" i="18"/>
  <c r="G53" i="18"/>
  <c r="E58" i="18"/>
  <c r="G61" i="18"/>
  <c r="E67" i="18"/>
  <c r="G70" i="18"/>
  <c r="E75" i="18"/>
  <c r="I14" i="18"/>
  <c r="I18" i="18"/>
  <c r="I22" i="18"/>
  <c r="I26" i="18"/>
  <c r="I30" i="18"/>
  <c r="I34" i="18"/>
  <c r="I38" i="18"/>
  <c r="I42" i="18"/>
  <c r="I46" i="18"/>
  <c r="I50" i="18"/>
  <c r="I54" i="18"/>
  <c r="I58" i="18"/>
  <c r="I62" i="18"/>
  <c r="I70" i="18"/>
  <c r="I74" i="18"/>
  <c r="I78" i="18"/>
  <c r="H14" i="18"/>
  <c r="H22" i="18"/>
  <c r="H58" i="18"/>
  <c r="G11" i="18"/>
  <c r="G19" i="18"/>
  <c r="C49" i="18"/>
  <c r="G49" i="18" s="1"/>
  <c r="G67" i="18"/>
  <c r="G75" i="18"/>
  <c r="H11" i="18"/>
  <c r="H15" i="18"/>
  <c r="H19" i="18"/>
  <c r="H23" i="18"/>
  <c r="H51" i="18"/>
  <c r="H59" i="18"/>
  <c r="H67" i="18"/>
  <c r="H71" i="18"/>
  <c r="H75" i="18"/>
  <c r="E28" i="18"/>
  <c r="G37" i="18"/>
  <c r="E42" i="18"/>
  <c r="G45" i="18"/>
  <c r="E51" i="18"/>
  <c r="G54" i="18"/>
  <c r="E59" i="18"/>
  <c r="G62" i="18"/>
  <c r="I15" i="18"/>
  <c r="I23" i="18"/>
  <c r="I31" i="18"/>
  <c r="I39" i="18"/>
  <c r="I43" i="18"/>
  <c r="I47" i="18"/>
  <c r="I51" i="18"/>
  <c r="I55" i="18"/>
  <c r="I59" i="18"/>
  <c r="I63" i="18"/>
  <c r="I71" i="18"/>
  <c r="I79" i="18"/>
  <c r="G28" i="18"/>
  <c r="E68" i="18"/>
  <c r="G76" i="18"/>
  <c r="H12" i="18"/>
  <c r="H16" i="18"/>
  <c r="H20" i="18"/>
  <c r="H28" i="18"/>
  <c r="H32" i="18"/>
  <c r="H40" i="18"/>
  <c r="H44" i="18"/>
  <c r="H48" i="18"/>
  <c r="H52" i="18"/>
  <c r="H56" i="18"/>
  <c r="H60" i="18"/>
  <c r="H64" i="18"/>
  <c r="H68" i="18"/>
  <c r="H72" i="18"/>
  <c r="H76" i="18"/>
  <c r="G38" i="18"/>
  <c r="G46" i="18"/>
  <c r="G68" i="18"/>
  <c r="I16" i="18"/>
  <c r="I32" i="18"/>
  <c r="I40" i="18"/>
  <c r="I48" i="18"/>
  <c r="I52" i="18"/>
  <c r="I56" i="18"/>
  <c r="I60" i="18"/>
  <c r="I64" i="18"/>
  <c r="I72" i="18"/>
  <c r="I76" i="18"/>
  <c r="C24" i="18"/>
  <c r="C80" i="18"/>
  <c r="G77" i="18"/>
  <c r="H13" i="18"/>
  <c r="H17" i="18"/>
  <c r="H21" i="18"/>
  <c r="H25" i="18"/>
  <c r="H29" i="18"/>
  <c r="H33" i="18"/>
  <c r="H37" i="18"/>
  <c r="H41" i="18"/>
  <c r="H45" i="18"/>
  <c r="H53" i="18"/>
  <c r="H57" i="18"/>
  <c r="H61" i="18"/>
  <c r="H65" i="18"/>
  <c r="H69" i="18"/>
  <c r="H73" i="18"/>
  <c r="H77" i="18"/>
  <c r="G13" i="18"/>
  <c r="E18" i="18"/>
  <c r="G21" i="18"/>
  <c r="E57" i="18"/>
  <c r="E65" i="18"/>
  <c r="G69" i="18"/>
  <c r="I13" i="18"/>
  <c r="I17" i="18"/>
  <c r="I21" i="18"/>
  <c r="I25" i="18"/>
  <c r="I29" i="18"/>
  <c r="I33" i="18"/>
  <c r="I37" i="18"/>
  <c r="I41" i="18"/>
  <c r="I45" i="18"/>
  <c r="I53" i="18"/>
  <c r="I57" i="18"/>
  <c r="I61" i="18"/>
  <c r="I65" i="18"/>
  <c r="I69" i="18"/>
  <c r="I73" i="18"/>
  <c r="I77" i="18"/>
  <c r="E24" i="18"/>
  <c r="G24" i="18"/>
  <c r="E80" i="18"/>
  <c r="G80" i="18"/>
  <c r="E49" i="18"/>
  <c r="E13" i="18"/>
  <c r="G16" i="18"/>
  <c r="G32" i="18"/>
  <c r="E37" i="18"/>
  <c r="G40" i="18"/>
  <c r="G48" i="18"/>
  <c r="G56" i="18"/>
  <c r="G64" i="18"/>
  <c r="C66" i="18"/>
  <c r="E69" i="18"/>
  <c r="G72" i="18"/>
  <c r="E15" i="18"/>
  <c r="E23" i="18"/>
  <c r="E31" i="18"/>
  <c r="C36" i="18"/>
  <c r="E39" i="18"/>
  <c r="E47" i="18"/>
  <c r="E55" i="18"/>
  <c r="E63" i="18"/>
  <c r="E71" i="18"/>
  <c r="E79" i="18"/>
  <c r="I36" i="18" l="1"/>
  <c r="H36" i="18"/>
  <c r="I80" i="18"/>
  <c r="H80" i="18"/>
  <c r="I49" i="18"/>
  <c r="H49" i="18"/>
  <c r="I24" i="18"/>
  <c r="H24" i="18"/>
  <c r="H66" i="18"/>
  <c r="I66" i="18"/>
  <c r="G66" i="18"/>
  <c r="E66" i="18"/>
  <c r="G36" i="18"/>
  <c r="E36" i="18"/>
  <c r="C81" i="18"/>
  <c r="I81" i="18" l="1"/>
  <c r="H81" i="18"/>
  <c r="G81" i="18"/>
  <c r="E81" i="18"/>
</calcChain>
</file>

<file path=xl/sharedStrings.xml><?xml version="1.0" encoding="utf-8"?>
<sst xmlns="http://schemas.openxmlformats.org/spreadsheetml/2006/main" count="97" uniqueCount="50">
  <si>
    <t>Grand Total</t>
  </si>
  <si>
    <t>Occupied</t>
  </si>
  <si>
    <t>Vacant</t>
  </si>
  <si>
    <t>SE3, SE4, SE10, SE12</t>
  </si>
  <si>
    <t>SE8</t>
  </si>
  <si>
    <t>SE14, SE15</t>
  </si>
  <si>
    <t>SE6, SE13</t>
  </si>
  <si>
    <t>SE23, SE26</t>
  </si>
  <si>
    <t>£260,000 - £279,999</t>
  </si>
  <si>
    <t>£300,000 - £349,999</t>
  </si>
  <si>
    <t>£240,000 - £259,999</t>
  </si>
  <si>
    <t>£220,000 - £239,999</t>
  </si>
  <si>
    <t>£200,000 - £219,999</t>
  </si>
  <si>
    <t>£180,000 - £199,999</t>
  </si>
  <si>
    <t>£280,000 - £299,999</t>
  </si>
  <si>
    <t>£600,000 - £699,999</t>
  </si>
  <si>
    <t>£500,000 - £599,999</t>
  </si>
  <si>
    <t>£400,000 - £449,999</t>
  </si>
  <si>
    <t>£350,000 - £399,999</t>
  </si>
  <si>
    <t>£450,000 - £499,999</t>
  </si>
  <si>
    <t>£700,000 - £799,999</t>
  </si>
  <si>
    <t>SE14, SE15 Total</t>
  </si>
  <si>
    <t>SE23, SE26 Total</t>
  </si>
  <si>
    <t>SE3, SE4, SE10, SE12 Total</t>
  </si>
  <si>
    <t>SE6, SE13 Total</t>
  </si>
  <si>
    <t>SE8 Total</t>
  </si>
  <si>
    <t>Note: These statistics do include units that are vacant awaiting demolition but not hostels.</t>
  </si>
  <si>
    <t>Number of Dwellings</t>
  </si>
  <si>
    <t>According to Gov't guidelines no Valuation Band should contain less than 10 properties</t>
  </si>
  <si>
    <t>Postal Sector</t>
  </si>
  <si>
    <t>Valuation Band Range</t>
  </si>
  <si>
    <t>Dwellings Value</t>
  </si>
  <si>
    <t>Tenure Status</t>
  </si>
  <si>
    <t>Total number social housing dwellings</t>
  </si>
  <si>
    <t>EUV-SH
Values</t>
  </si>
  <si>
    <t>Market
Values</t>
  </si>
  <si>
    <t>Total</t>
  </si>
  <si>
    <t>Average</t>
  </si>
  <si>
    <t>£150,000 - £179,999</t>
  </si>
  <si>
    <t>£800,000 - £999,999</t>
  </si>
  <si>
    <t>£1,000,000 - £2,399,999</t>
  </si>
  <si>
    <t>£200,000 - £239,999</t>
  </si>
  <si>
    <t>£240,000 - £279,999</t>
  </si>
  <si>
    <t>£700,000 - £1,199,999</t>
  </si>
  <si>
    <t>£1,000,000 - £1,199,999</t>
  </si>
  <si>
    <t>£1,000,000 - £1,499,999</t>
  </si>
  <si>
    <t>SOCIAL HOUSING AS AT 31ST MARCH 2021</t>
  </si>
  <si>
    <t>% Occupied Dwellings</t>
  </si>
  <si>
    <t>% 
Vacant Dwellings</t>
  </si>
  <si>
    <t>According to Gov't guidelines no Postal Sector should contain less than 2,000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</si>
</sst>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164" formatCode="#,##0_ ;[Red]\-#,##0\ "/>
  </numFmts>
  <fonts count="6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4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Fill="1"/>
    <xf numFmtId="9" fontId="0" fillId="0" borderId="5" xfId="0" applyNumberFormat="1" applyBorder="1"/>
    <xf numFmtId="9" fontId="0" fillId="0" borderId="6" xfId="0" applyNumberFormat="1" applyBorder="1"/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7" xfId="0" applyFont="1" applyBorder="1"/>
    <xf numFmtId="164" fontId="5" fillId="0" borderId="7" xfId="0" applyNumberFormat="1" applyFont="1" applyBorder="1"/>
    <xf numFmtId="40" fontId="5" fillId="0" borderId="7" xfId="0" applyNumberFormat="1" applyFont="1" applyBorder="1"/>
    <xf numFmtId="0" fontId="0" fillId="0" borderId="5" xfId="0" applyBorder="1"/>
    <xf numFmtId="9" fontId="5" fillId="0" borderId="8" xfId="0" applyNumberFormat="1" applyFont="1" applyBorder="1"/>
    <xf numFmtId="9" fontId="5" fillId="0" borderId="9" xfId="0" applyNumberFormat="1" applyFont="1" applyBorder="1"/>
    <xf numFmtId="9" fontId="5" fillId="2" borderId="10" xfId="0" applyNumberFormat="1" applyFont="1" applyFill="1" applyBorder="1"/>
    <xf numFmtId="9" fontId="5" fillId="2" borderId="11" xfId="0" applyNumberFormat="1" applyFont="1" applyFill="1" applyBorder="1"/>
    <xf numFmtId="3" fontId="0" fillId="0" borderId="0" xfId="0" applyNumberFormat="1" applyBorder="1"/>
    <xf numFmtId="6" fontId="0" fillId="0" borderId="0" xfId="0" applyNumberFormat="1" applyBorder="1"/>
    <xf numFmtId="0" fontId="5" fillId="0" borderId="8" xfId="0" applyFont="1" applyBorder="1"/>
    <xf numFmtId="0" fontId="5" fillId="2" borderId="10" xfId="0" applyFont="1" applyFill="1" applyBorder="1"/>
    <xf numFmtId="0" fontId="5" fillId="2" borderId="12" xfId="0" applyFont="1" applyFill="1" applyBorder="1"/>
    <xf numFmtId="164" fontId="5" fillId="2" borderId="12" xfId="0" applyNumberFormat="1" applyFont="1" applyFill="1" applyBorder="1"/>
    <xf numFmtId="40" fontId="5" fillId="2" borderId="12" xfId="0" applyNumberFormat="1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5" xfId="0" applyNumberFormat="1" applyBorder="1"/>
    <xf numFmtId="0" fontId="0" fillId="0" borderId="6" xfId="0" applyNumberFormat="1" applyBorder="1"/>
    <xf numFmtId="164" fontId="5" fillId="0" borderId="8" xfId="0" applyNumberFormat="1" applyFont="1" applyBorder="1"/>
    <xf numFmtId="164" fontId="5" fillId="0" borderId="9" xfId="0" applyNumberFormat="1" applyFont="1" applyBorder="1"/>
    <xf numFmtId="164" fontId="5" fillId="2" borderId="10" xfId="0" applyNumberFormat="1" applyFont="1" applyFill="1" applyBorder="1"/>
    <xf numFmtId="164" fontId="5" fillId="2" borderId="11" xfId="0" applyNumberFormat="1" applyFont="1" applyFill="1" applyBorder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="75" zoomScaleNormal="75" workbookViewId="0"/>
  </sheetViews>
  <sheetFormatPr defaultRowHeight="12" x14ac:dyDescent="0.2"/>
  <cols>
    <col min="1" max="1" width="33" customWidth="1"/>
    <col min="2" max="2" width="31" bestFit="1" customWidth="1"/>
    <col min="3" max="3" width="28.83203125" customWidth="1"/>
    <col min="4" max="4" width="35.33203125" customWidth="1"/>
    <col min="5" max="5" width="23.5" customWidth="1"/>
    <col min="6" max="6" width="20.83203125" customWidth="1"/>
    <col min="7" max="7" width="19" customWidth="1"/>
    <col min="8" max="11" width="13.6640625" customWidth="1"/>
  </cols>
  <sheetData>
    <row r="1" spans="1:11" ht="18.75" x14ac:dyDescent="0.3">
      <c r="A1" s="1" t="s">
        <v>46</v>
      </c>
      <c r="D1" s="3"/>
      <c r="J1" s="2"/>
      <c r="K1" s="2"/>
    </row>
    <row r="2" spans="1:11" x14ac:dyDescent="0.2">
      <c r="A2" t="s">
        <v>26</v>
      </c>
      <c r="D2" s="3"/>
      <c r="J2" s="2"/>
      <c r="K2" s="2"/>
    </row>
    <row r="3" spans="1:11" x14ac:dyDescent="0.2">
      <c r="D3" s="3"/>
      <c r="J3" s="2"/>
      <c r="K3" s="2"/>
    </row>
    <row r="4" spans="1:11" x14ac:dyDescent="0.2">
      <c r="A4" s="3"/>
      <c r="B4" s="3"/>
      <c r="C4" s="3"/>
      <c r="D4" s="3"/>
      <c r="E4" s="3"/>
      <c r="F4" s="3"/>
      <c r="G4" s="3"/>
      <c r="H4" s="3"/>
      <c r="I4" s="3"/>
      <c r="J4" s="2"/>
      <c r="K4" s="2"/>
    </row>
    <row r="5" spans="1:11" ht="12.75" x14ac:dyDescent="0.2">
      <c r="A5" s="4" t="s">
        <v>27</v>
      </c>
      <c r="B5" t="s">
        <v>28</v>
      </c>
      <c r="E5" s="3"/>
      <c r="F5" s="3"/>
      <c r="G5" s="3"/>
      <c r="H5" s="3"/>
      <c r="I5" s="3"/>
      <c r="J5" s="2"/>
      <c r="K5" s="2"/>
    </row>
    <row r="6" spans="1:11" ht="12.75" x14ac:dyDescent="0.2">
      <c r="A6" s="4" t="s">
        <v>29</v>
      </c>
      <c r="B6" t="s">
        <v>49</v>
      </c>
      <c r="J6" s="2"/>
      <c r="K6" s="2"/>
    </row>
    <row r="7" spans="1:11" x14ac:dyDescent="0.2">
      <c r="J7" s="2"/>
      <c r="K7" s="2"/>
    </row>
    <row r="8" spans="1:11" ht="12.75" x14ac:dyDescent="0.2">
      <c r="A8" s="8" t="s">
        <v>29</v>
      </c>
      <c r="B8" s="8" t="s">
        <v>30</v>
      </c>
      <c r="C8" s="34" t="s">
        <v>31</v>
      </c>
      <c r="D8" s="35"/>
      <c r="E8" s="35"/>
      <c r="F8" s="35"/>
      <c r="G8" s="35"/>
      <c r="H8" s="34" t="s">
        <v>32</v>
      </c>
      <c r="I8" s="36"/>
      <c r="J8" s="24"/>
      <c r="K8" s="25"/>
    </row>
    <row r="9" spans="1:11" ht="38.25" x14ac:dyDescent="0.2">
      <c r="A9" s="8"/>
      <c r="B9" s="8"/>
      <c r="C9" s="8" t="s">
        <v>33</v>
      </c>
      <c r="D9" s="37" t="s">
        <v>34</v>
      </c>
      <c r="E9" s="37"/>
      <c r="F9" s="37" t="s">
        <v>35</v>
      </c>
      <c r="G9" s="34"/>
      <c r="H9" s="8" t="s">
        <v>47</v>
      </c>
      <c r="I9" s="8" t="s">
        <v>48</v>
      </c>
      <c r="J9" s="8" t="s">
        <v>1</v>
      </c>
      <c r="K9" s="8" t="s">
        <v>2</v>
      </c>
    </row>
    <row r="10" spans="1:11" ht="12.75" x14ac:dyDescent="0.2">
      <c r="A10" s="8"/>
      <c r="B10" s="8"/>
      <c r="C10" s="8"/>
      <c r="D10" s="8" t="s">
        <v>36</v>
      </c>
      <c r="E10" s="8" t="s">
        <v>37</v>
      </c>
      <c r="F10" s="8" t="s">
        <v>36</v>
      </c>
      <c r="G10" s="7" t="s">
        <v>37</v>
      </c>
      <c r="H10" s="8"/>
      <c r="I10" s="8"/>
      <c r="J10" s="26"/>
      <c r="K10" s="27"/>
    </row>
    <row r="11" spans="1:11" x14ac:dyDescent="0.2">
      <c r="A11" s="12" t="s">
        <v>5</v>
      </c>
      <c r="B11" s="3" t="s">
        <v>41</v>
      </c>
      <c r="C11" s="17">
        <f>+J11+K11</f>
        <v>174</v>
      </c>
      <c r="D11" s="18">
        <v>10295500</v>
      </c>
      <c r="E11" s="18">
        <f>+D11/C11</f>
        <v>59169.54022988506</v>
      </c>
      <c r="F11" s="18">
        <v>41182000</v>
      </c>
      <c r="G11" s="18">
        <f>+F11/C11</f>
        <v>236678.16091954024</v>
      </c>
      <c r="H11" s="5">
        <f>+J11/$C11</f>
        <v>0.97701149425287359</v>
      </c>
      <c r="I11" s="6">
        <f>+K11/$C11</f>
        <v>2.2988505747126436E-2</v>
      </c>
      <c r="J11" s="28">
        <v>170</v>
      </c>
      <c r="K11" s="29">
        <v>4</v>
      </c>
    </row>
    <row r="12" spans="1:11" x14ac:dyDescent="0.2">
      <c r="A12" s="12"/>
      <c r="B12" s="3" t="s">
        <v>10</v>
      </c>
      <c r="C12" s="17">
        <f t="shared" ref="C12:C75" si="0">+J12+K12</f>
        <v>160</v>
      </c>
      <c r="D12" s="18">
        <v>10200000</v>
      </c>
      <c r="E12" s="18">
        <f t="shared" ref="E12:E75" si="1">+D12/C12</f>
        <v>63750</v>
      </c>
      <c r="F12" s="18">
        <v>40800000</v>
      </c>
      <c r="G12" s="18">
        <f t="shared" ref="G12:G75" si="2">+F12/C12</f>
        <v>255000</v>
      </c>
      <c r="H12" s="5">
        <f t="shared" ref="H12:H75" si="3">+J12/$C12</f>
        <v>0.99375000000000002</v>
      </c>
      <c r="I12" s="6">
        <f t="shared" ref="I12:I75" si="4">+K12/$C12</f>
        <v>6.2500000000000003E-3</v>
      </c>
      <c r="J12" s="28">
        <v>159</v>
      </c>
      <c r="K12" s="29">
        <v>1</v>
      </c>
    </row>
    <row r="13" spans="1:11" x14ac:dyDescent="0.2">
      <c r="A13" s="12"/>
      <c r="B13" s="3" t="s">
        <v>8</v>
      </c>
      <c r="C13" s="17">
        <f t="shared" si="0"/>
        <v>32</v>
      </c>
      <c r="D13" s="18">
        <v>2080000</v>
      </c>
      <c r="E13" s="18">
        <f t="shared" si="1"/>
        <v>65000</v>
      </c>
      <c r="F13" s="18">
        <v>8320000</v>
      </c>
      <c r="G13" s="18">
        <f t="shared" si="2"/>
        <v>260000</v>
      </c>
      <c r="H13" s="5">
        <f t="shared" si="3"/>
        <v>0.96875</v>
      </c>
      <c r="I13" s="6">
        <f t="shared" si="4"/>
        <v>3.125E-2</v>
      </c>
      <c r="J13" s="28">
        <v>31</v>
      </c>
      <c r="K13" s="29">
        <v>1</v>
      </c>
    </row>
    <row r="14" spans="1:11" x14ac:dyDescent="0.2">
      <c r="A14" s="12"/>
      <c r="B14" s="3" t="s">
        <v>14</v>
      </c>
      <c r="C14" s="17">
        <f t="shared" si="0"/>
        <v>419</v>
      </c>
      <c r="D14" s="18">
        <v>29956000</v>
      </c>
      <c r="E14" s="18">
        <f t="shared" si="1"/>
        <v>71494.033412887831</v>
      </c>
      <c r="F14" s="18">
        <v>119824000</v>
      </c>
      <c r="G14" s="18">
        <f t="shared" si="2"/>
        <v>285976.13365155132</v>
      </c>
      <c r="H14" s="5">
        <f t="shared" si="3"/>
        <v>0.99045346062052508</v>
      </c>
      <c r="I14" s="6">
        <f t="shared" si="4"/>
        <v>9.5465393794749408E-3</v>
      </c>
      <c r="J14" s="28">
        <v>415</v>
      </c>
      <c r="K14" s="29">
        <v>4</v>
      </c>
    </row>
    <row r="15" spans="1:11" x14ac:dyDescent="0.2">
      <c r="A15" s="12"/>
      <c r="B15" s="3" t="s">
        <v>9</v>
      </c>
      <c r="C15" s="17">
        <f t="shared" si="0"/>
        <v>395</v>
      </c>
      <c r="D15" s="18">
        <v>32817000</v>
      </c>
      <c r="E15" s="18">
        <f t="shared" si="1"/>
        <v>83081.012658227846</v>
      </c>
      <c r="F15" s="18">
        <v>131268000</v>
      </c>
      <c r="G15" s="18">
        <f t="shared" si="2"/>
        <v>332324.05063291139</v>
      </c>
      <c r="H15" s="5">
        <f t="shared" si="3"/>
        <v>0.98987341772151893</v>
      </c>
      <c r="I15" s="6">
        <f t="shared" si="4"/>
        <v>1.0126582278481013E-2</v>
      </c>
      <c r="J15" s="28">
        <v>391</v>
      </c>
      <c r="K15" s="29">
        <v>4</v>
      </c>
    </row>
    <row r="16" spans="1:11" x14ac:dyDescent="0.2">
      <c r="A16" s="12"/>
      <c r="B16" s="3" t="s">
        <v>18</v>
      </c>
      <c r="C16" s="17">
        <f t="shared" si="0"/>
        <v>418</v>
      </c>
      <c r="D16" s="18">
        <v>38464750</v>
      </c>
      <c r="E16" s="18">
        <f t="shared" si="1"/>
        <v>92020.933014354072</v>
      </c>
      <c r="F16" s="18">
        <v>153859000</v>
      </c>
      <c r="G16" s="18">
        <f t="shared" si="2"/>
        <v>368083.73205741629</v>
      </c>
      <c r="H16" s="5">
        <f t="shared" si="3"/>
        <v>0.99043062200956933</v>
      </c>
      <c r="I16" s="6">
        <f t="shared" si="4"/>
        <v>9.5693779904306216E-3</v>
      </c>
      <c r="J16" s="28">
        <v>414</v>
      </c>
      <c r="K16" s="29">
        <v>4</v>
      </c>
    </row>
    <row r="17" spans="1:11" x14ac:dyDescent="0.2">
      <c r="A17" s="12"/>
      <c r="B17" s="3" t="s">
        <v>17</v>
      </c>
      <c r="C17" s="17">
        <f t="shared" si="0"/>
        <v>231</v>
      </c>
      <c r="D17" s="18">
        <v>24086250</v>
      </c>
      <c r="E17" s="18">
        <f t="shared" si="1"/>
        <v>104269.48051948052</v>
      </c>
      <c r="F17" s="18">
        <v>96345000</v>
      </c>
      <c r="G17" s="18">
        <f t="shared" si="2"/>
        <v>417077.92207792209</v>
      </c>
      <c r="H17" s="5">
        <f t="shared" si="3"/>
        <v>0.98701298701298701</v>
      </c>
      <c r="I17" s="6">
        <f t="shared" si="4"/>
        <v>1.2987012987012988E-2</v>
      </c>
      <c r="J17" s="28">
        <v>228</v>
      </c>
      <c r="K17" s="29">
        <v>3</v>
      </c>
    </row>
    <row r="18" spans="1:11" x14ac:dyDescent="0.2">
      <c r="A18" s="12"/>
      <c r="B18" s="3" t="s">
        <v>19</v>
      </c>
      <c r="C18" s="17">
        <f t="shared" si="0"/>
        <v>160</v>
      </c>
      <c r="D18" s="18">
        <v>19214250</v>
      </c>
      <c r="E18" s="18">
        <f t="shared" si="1"/>
        <v>120089.0625</v>
      </c>
      <c r="F18" s="18">
        <v>76857000</v>
      </c>
      <c r="G18" s="18">
        <f t="shared" si="2"/>
        <v>480356.25</v>
      </c>
      <c r="H18" s="5">
        <f t="shared" si="3"/>
        <v>1</v>
      </c>
      <c r="I18" s="6">
        <f t="shared" si="4"/>
        <v>0</v>
      </c>
      <c r="J18" s="28">
        <v>160</v>
      </c>
      <c r="K18" s="29"/>
    </row>
    <row r="19" spans="1:11" x14ac:dyDescent="0.2">
      <c r="A19" s="12"/>
      <c r="B19" s="3" t="s">
        <v>16</v>
      </c>
      <c r="C19" s="17">
        <f t="shared" si="0"/>
        <v>39</v>
      </c>
      <c r="D19" s="18">
        <v>5153750</v>
      </c>
      <c r="E19" s="18">
        <f t="shared" si="1"/>
        <v>132147.43589743591</v>
      </c>
      <c r="F19" s="18">
        <v>20615000</v>
      </c>
      <c r="G19" s="18">
        <f t="shared" si="2"/>
        <v>528589.74358974362</v>
      </c>
      <c r="H19" s="5">
        <f t="shared" si="3"/>
        <v>1</v>
      </c>
      <c r="I19" s="6">
        <f t="shared" si="4"/>
        <v>0</v>
      </c>
      <c r="J19" s="28">
        <v>39</v>
      </c>
      <c r="K19" s="29"/>
    </row>
    <row r="20" spans="1:11" x14ac:dyDescent="0.2">
      <c r="A20" s="12"/>
      <c r="B20" s="3" t="s">
        <v>15</v>
      </c>
      <c r="C20" s="17">
        <f t="shared" si="0"/>
        <v>55</v>
      </c>
      <c r="D20" s="18">
        <v>8731500</v>
      </c>
      <c r="E20" s="18">
        <f t="shared" si="1"/>
        <v>158754.54545454544</v>
      </c>
      <c r="F20" s="18">
        <v>34926000</v>
      </c>
      <c r="G20" s="18">
        <f t="shared" si="2"/>
        <v>635018.18181818177</v>
      </c>
      <c r="H20" s="5">
        <f t="shared" si="3"/>
        <v>0.98181818181818181</v>
      </c>
      <c r="I20" s="6">
        <f t="shared" si="4"/>
        <v>1.8181818181818181E-2</v>
      </c>
      <c r="J20" s="28">
        <v>54</v>
      </c>
      <c r="K20" s="29">
        <v>1</v>
      </c>
    </row>
    <row r="21" spans="1:11" x14ac:dyDescent="0.2">
      <c r="A21" s="12"/>
      <c r="B21" s="3" t="s">
        <v>20</v>
      </c>
      <c r="C21" s="17">
        <f t="shared" si="0"/>
        <v>103</v>
      </c>
      <c r="D21" s="18">
        <v>19592000</v>
      </c>
      <c r="E21" s="18">
        <f t="shared" si="1"/>
        <v>190213.59223300969</v>
      </c>
      <c r="F21" s="18">
        <v>78368000</v>
      </c>
      <c r="G21" s="18">
        <f t="shared" si="2"/>
        <v>760854.36893203878</v>
      </c>
      <c r="H21" s="5">
        <f t="shared" si="3"/>
        <v>1</v>
      </c>
      <c r="I21" s="6">
        <f t="shared" si="4"/>
        <v>0</v>
      </c>
      <c r="J21" s="28">
        <v>103</v>
      </c>
      <c r="K21" s="29"/>
    </row>
    <row r="22" spans="1:11" x14ac:dyDescent="0.2">
      <c r="A22" s="12"/>
      <c r="B22" s="3" t="s">
        <v>39</v>
      </c>
      <c r="C22" s="17">
        <f t="shared" si="0"/>
        <v>185</v>
      </c>
      <c r="D22" s="18">
        <v>38620750</v>
      </c>
      <c r="E22" s="18">
        <f t="shared" si="1"/>
        <v>208760.8108108108</v>
      </c>
      <c r="F22" s="18">
        <v>154483000</v>
      </c>
      <c r="G22" s="18">
        <f t="shared" si="2"/>
        <v>835043.2432432432</v>
      </c>
      <c r="H22" s="5">
        <f t="shared" si="3"/>
        <v>1</v>
      </c>
      <c r="I22" s="6">
        <f t="shared" si="4"/>
        <v>0</v>
      </c>
      <c r="J22" s="28">
        <v>185</v>
      </c>
      <c r="K22" s="29"/>
    </row>
    <row r="23" spans="1:11" x14ac:dyDescent="0.2">
      <c r="A23" s="12"/>
      <c r="B23" s="3" t="s">
        <v>44</v>
      </c>
      <c r="C23" s="17">
        <f t="shared" si="0"/>
        <v>12</v>
      </c>
      <c r="D23" s="18">
        <v>3318000</v>
      </c>
      <c r="E23" s="18">
        <f t="shared" si="1"/>
        <v>276500</v>
      </c>
      <c r="F23" s="18">
        <v>13272000</v>
      </c>
      <c r="G23" s="18">
        <f t="shared" si="2"/>
        <v>1106000</v>
      </c>
      <c r="H23" s="5">
        <f t="shared" si="3"/>
        <v>1</v>
      </c>
      <c r="I23" s="6">
        <f t="shared" si="4"/>
        <v>0</v>
      </c>
      <c r="J23" s="28">
        <v>12</v>
      </c>
      <c r="K23" s="29"/>
    </row>
    <row r="24" spans="1:11" x14ac:dyDescent="0.2">
      <c r="A24" s="19" t="s">
        <v>21</v>
      </c>
      <c r="B24" s="9"/>
      <c r="C24" s="10">
        <f>SUM(C11:C23)</f>
        <v>2383</v>
      </c>
      <c r="D24" s="11">
        <v>242529750</v>
      </c>
      <c r="E24" s="11">
        <f t="shared" si="1"/>
        <v>101774.96852706673</v>
      </c>
      <c r="F24" s="11">
        <v>970119000</v>
      </c>
      <c r="G24" s="11">
        <f t="shared" si="2"/>
        <v>407099.8741082669</v>
      </c>
      <c r="H24" s="13">
        <f t="shared" si="3"/>
        <v>0.99076793957196807</v>
      </c>
      <c r="I24" s="14">
        <f t="shared" si="4"/>
        <v>9.2320604280318932E-3</v>
      </c>
      <c r="J24" s="30">
        <v>2361</v>
      </c>
      <c r="K24" s="31">
        <v>22</v>
      </c>
    </row>
    <row r="25" spans="1:11" x14ac:dyDescent="0.2">
      <c r="A25" s="12" t="s">
        <v>7</v>
      </c>
      <c r="B25" s="3" t="s">
        <v>12</v>
      </c>
      <c r="C25" s="17">
        <f t="shared" si="0"/>
        <v>93</v>
      </c>
      <c r="D25" s="18">
        <v>4859250</v>
      </c>
      <c r="E25" s="18">
        <f t="shared" si="1"/>
        <v>52250</v>
      </c>
      <c r="F25" s="18">
        <v>19437000</v>
      </c>
      <c r="G25" s="18">
        <f t="shared" si="2"/>
        <v>209000</v>
      </c>
      <c r="H25" s="5">
        <f t="shared" si="3"/>
        <v>0.989247311827957</v>
      </c>
      <c r="I25" s="6">
        <f t="shared" si="4"/>
        <v>1.0752688172043012E-2</v>
      </c>
      <c r="J25" s="28">
        <v>92</v>
      </c>
      <c r="K25" s="29">
        <v>1</v>
      </c>
    </row>
    <row r="26" spans="1:11" x14ac:dyDescent="0.2">
      <c r="A26" s="12"/>
      <c r="B26" s="3" t="s">
        <v>11</v>
      </c>
      <c r="C26" s="17">
        <f t="shared" si="0"/>
        <v>72</v>
      </c>
      <c r="D26" s="18">
        <v>4161000</v>
      </c>
      <c r="E26" s="18">
        <f t="shared" si="1"/>
        <v>57791.666666666664</v>
      </c>
      <c r="F26" s="18">
        <v>16644000</v>
      </c>
      <c r="G26" s="18">
        <f t="shared" si="2"/>
        <v>231166.66666666666</v>
      </c>
      <c r="H26" s="5">
        <f t="shared" si="3"/>
        <v>0.98611111111111116</v>
      </c>
      <c r="I26" s="6">
        <f t="shared" si="4"/>
        <v>1.3888888888888888E-2</v>
      </c>
      <c r="J26" s="28">
        <v>71</v>
      </c>
      <c r="K26" s="29">
        <v>1</v>
      </c>
    </row>
    <row r="27" spans="1:11" x14ac:dyDescent="0.2">
      <c r="A27" s="12"/>
      <c r="B27" s="3" t="s">
        <v>42</v>
      </c>
      <c r="C27" s="17">
        <f t="shared" si="0"/>
        <v>340</v>
      </c>
      <c r="D27" s="18">
        <v>22596250</v>
      </c>
      <c r="E27" s="18">
        <f t="shared" si="1"/>
        <v>66459.558823529413</v>
      </c>
      <c r="F27" s="18">
        <v>90385000</v>
      </c>
      <c r="G27" s="18">
        <f t="shared" si="2"/>
        <v>265838.23529411765</v>
      </c>
      <c r="H27" s="5">
        <f t="shared" si="3"/>
        <v>0.99411764705882355</v>
      </c>
      <c r="I27" s="6">
        <f t="shared" si="4"/>
        <v>5.8823529411764705E-3</v>
      </c>
      <c r="J27" s="28">
        <v>338</v>
      </c>
      <c r="K27" s="29">
        <v>2</v>
      </c>
    </row>
    <row r="28" spans="1:11" x14ac:dyDescent="0.2">
      <c r="A28" s="12"/>
      <c r="B28" s="3" t="s">
        <v>14</v>
      </c>
      <c r="C28" s="17">
        <f t="shared" si="0"/>
        <v>358</v>
      </c>
      <c r="D28" s="18">
        <v>26226250</v>
      </c>
      <c r="E28" s="18">
        <f t="shared" si="1"/>
        <v>73257.68156424581</v>
      </c>
      <c r="F28" s="18">
        <v>104905000</v>
      </c>
      <c r="G28" s="18">
        <f t="shared" si="2"/>
        <v>293030.72625698324</v>
      </c>
      <c r="H28" s="5">
        <f t="shared" si="3"/>
        <v>0.994413407821229</v>
      </c>
      <c r="I28" s="6">
        <f t="shared" si="4"/>
        <v>5.5865921787709499E-3</v>
      </c>
      <c r="J28" s="28">
        <v>356</v>
      </c>
      <c r="K28" s="29">
        <v>2</v>
      </c>
    </row>
    <row r="29" spans="1:11" x14ac:dyDescent="0.2">
      <c r="A29" s="12"/>
      <c r="B29" s="3" t="s">
        <v>9</v>
      </c>
      <c r="C29" s="17">
        <f t="shared" si="0"/>
        <v>779</v>
      </c>
      <c r="D29" s="18">
        <v>63542250</v>
      </c>
      <c r="E29" s="18">
        <f t="shared" si="1"/>
        <v>81568.998716302958</v>
      </c>
      <c r="F29" s="18">
        <v>254169000</v>
      </c>
      <c r="G29" s="18">
        <f t="shared" si="2"/>
        <v>326275.99486521183</v>
      </c>
      <c r="H29" s="5">
        <f t="shared" si="3"/>
        <v>1</v>
      </c>
      <c r="I29" s="6">
        <f t="shared" si="4"/>
        <v>0</v>
      </c>
      <c r="J29" s="28">
        <v>779</v>
      </c>
      <c r="K29" s="29"/>
    </row>
    <row r="30" spans="1:11" x14ac:dyDescent="0.2">
      <c r="A30" s="12"/>
      <c r="B30" s="3" t="s">
        <v>18</v>
      </c>
      <c r="C30" s="17">
        <f t="shared" si="0"/>
        <v>869</v>
      </c>
      <c r="D30" s="18">
        <v>80514250</v>
      </c>
      <c r="E30" s="18">
        <f t="shared" si="1"/>
        <v>92651.611047180661</v>
      </c>
      <c r="F30" s="18">
        <v>322057000</v>
      </c>
      <c r="G30" s="18">
        <f t="shared" si="2"/>
        <v>370606.44418872264</v>
      </c>
      <c r="H30" s="5">
        <f t="shared" si="3"/>
        <v>0.99424626006904493</v>
      </c>
      <c r="I30" s="6">
        <f t="shared" si="4"/>
        <v>5.7537399309551211E-3</v>
      </c>
      <c r="J30" s="28">
        <v>864</v>
      </c>
      <c r="K30" s="29">
        <v>5</v>
      </c>
    </row>
    <row r="31" spans="1:11" x14ac:dyDescent="0.2">
      <c r="A31" s="12"/>
      <c r="B31" s="3" t="s">
        <v>17</v>
      </c>
      <c r="C31" s="17">
        <f t="shared" si="0"/>
        <v>218</v>
      </c>
      <c r="D31" s="18">
        <v>22209500</v>
      </c>
      <c r="E31" s="18">
        <f t="shared" si="1"/>
        <v>101878.44036697247</v>
      </c>
      <c r="F31" s="18">
        <v>88838000</v>
      </c>
      <c r="G31" s="18">
        <f t="shared" si="2"/>
        <v>407513.76146788988</v>
      </c>
      <c r="H31" s="5">
        <f t="shared" si="3"/>
        <v>1</v>
      </c>
      <c r="I31" s="6">
        <f t="shared" si="4"/>
        <v>0</v>
      </c>
      <c r="J31" s="28">
        <v>218</v>
      </c>
      <c r="K31" s="29"/>
    </row>
    <row r="32" spans="1:11" x14ac:dyDescent="0.2">
      <c r="A32" s="12"/>
      <c r="B32" s="3" t="s">
        <v>19</v>
      </c>
      <c r="C32" s="17">
        <f t="shared" si="0"/>
        <v>152</v>
      </c>
      <c r="D32" s="18">
        <v>18563250</v>
      </c>
      <c r="E32" s="18">
        <f t="shared" si="1"/>
        <v>122126.64473684211</v>
      </c>
      <c r="F32" s="18">
        <v>74253000</v>
      </c>
      <c r="G32" s="18">
        <f t="shared" si="2"/>
        <v>488506.57894736843</v>
      </c>
      <c r="H32" s="5">
        <f t="shared" si="3"/>
        <v>0.98684210526315785</v>
      </c>
      <c r="I32" s="6">
        <f t="shared" si="4"/>
        <v>1.3157894736842105E-2</v>
      </c>
      <c r="J32" s="28">
        <v>150</v>
      </c>
      <c r="K32" s="29">
        <v>2</v>
      </c>
    </row>
    <row r="33" spans="1:11" x14ac:dyDescent="0.2">
      <c r="A33" s="12"/>
      <c r="B33" s="3" t="s">
        <v>16</v>
      </c>
      <c r="C33" s="17">
        <f t="shared" si="0"/>
        <v>202</v>
      </c>
      <c r="D33" s="18">
        <v>25810250</v>
      </c>
      <c r="E33" s="18">
        <f t="shared" si="1"/>
        <v>127773.51485148515</v>
      </c>
      <c r="F33" s="18">
        <v>103241000</v>
      </c>
      <c r="G33" s="18">
        <f t="shared" si="2"/>
        <v>511094.05940594058</v>
      </c>
      <c r="H33" s="5">
        <f t="shared" si="3"/>
        <v>1</v>
      </c>
      <c r="I33" s="6">
        <f t="shared" si="4"/>
        <v>0</v>
      </c>
      <c r="J33" s="28">
        <v>202</v>
      </c>
      <c r="K33" s="29"/>
    </row>
    <row r="34" spans="1:11" x14ac:dyDescent="0.2">
      <c r="A34" s="12"/>
      <c r="B34" s="3" t="s">
        <v>15</v>
      </c>
      <c r="C34" s="17">
        <f t="shared" si="0"/>
        <v>88</v>
      </c>
      <c r="D34" s="18">
        <v>14011750</v>
      </c>
      <c r="E34" s="18">
        <f t="shared" si="1"/>
        <v>159224.43181818182</v>
      </c>
      <c r="F34" s="18">
        <v>56047000</v>
      </c>
      <c r="G34" s="18">
        <f t="shared" si="2"/>
        <v>636897.72727272729</v>
      </c>
      <c r="H34" s="5">
        <f t="shared" si="3"/>
        <v>1</v>
      </c>
      <c r="I34" s="6">
        <f t="shared" si="4"/>
        <v>0</v>
      </c>
      <c r="J34" s="28">
        <v>88</v>
      </c>
      <c r="K34" s="29"/>
    </row>
    <row r="35" spans="1:11" x14ac:dyDescent="0.2">
      <c r="A35" s="12"/>
      <c r="B35" s="3" t="s">
        <v>43</v>
      </c>
      <c r="C35" s="17">
        <f t="shared" si="0"/>
        <v>42</v>
      </c>
      <c r="D35" s="18">
        <v>8100500</v>
      </c>
      <c r="E35" s="18">
        <f t="shared" si="1"/>
        <v>192869.04761904763</v>
      </c>
      <c r="F35" s="18">
        <v>32402000</v>
      </c>
      <c r="G35" s="18">
        <f t="shared" si="2"/>
        <v>771476.19047619053</v>
      </c>
      <c r="H35" s="5">
        <f t="shared" si="3"/>
        <v>0.97619047619047616</v>
      </c>
      <c r="I35" s="6">
        <f t="shared" si="4"/>
        <v>2.3809523809523808E-2</v>
      </c>
      <c r="J35" s="28">
        <v>41</v>
      </c>
      <c r="K35" s="29">
        <v>1</v>
      </c>
    </row>
    <row r="36" spans="1:11" x14ac:dyDescent="0.2">
      <c r="A36" s="19" t="s">
        <v>22</v>
      </c>
      <c r="B36" s="9"/>
      <c r="C36" s="10">
        <f>SUM(C25:C35)</f>
        <v>3213</v>
      </c>
      <c r="D36" s="11">
        <v>290594500</v>
      </c>
      <c r="E36" s="11">
        <f t="shared" si="1"/>
        <v>90443.355119825705</v>
      </c>
      <c r="F36" s="11">
        <v>1162378000</v>
      </c>
      <c r="G36" s="11">
        <f t="shared" si="2"/>
        <v>361773.42047930282</v>
      </c>
      <c r="H36" s="13">
        <f t="shared" si="3"/>
        <v>0.99564270152505452</v>
      </c>
      <c r="I36" s="14">
        <f t="shared" si="4"/>
        <v>4.3572984749455342E-3</v>
      </c>
      <c r="J36" s="30">
        <v>3199</v>
      </c>
      <c r="K36" s="31">
        <v>14</v>
      </c>
    </row>
    <row r="37" spans="1:11" x14ac:dyDescent="0.2">
      <c r="A37" s="12" t="s">
        <v>3</v>
      </c>
      <c r="B37" s="3" t="s">
        <v>41</v>
      </c>
      <c r="C37" s="17">
        <f t="shared" si="0"/>
        <v>67</v>
      </c>
      <c r="D37" s="18">
        <v>3948750</v>
      </c>
      <c r="E37" s="18">
        <f t="shared" si="1"/>
        <v>58936.567164179105</v>
      </c>
      <c r="F37" s="18">
        <v>15795000</v>
      </c>
      <c r="G37" s="18">
        <f t="shared" si="2"/>
        <v>235746.26865671642</v>
      </c>
      <c r="H37" s="5">
        <f t="shared" si="3"/>
        <v>0.9850746268656716</v>
      </c>
      <c r="I37" s="6">
        <f t="shared" si="4"/>
        <v>1.4925373134328358E-2</v>
      </c>
      <c r="J37" s="28">
        <v>66</v>
      </c>
      <c r="K37" s="29">
        <v>1</v>
      </c>
    </row>
    <row r="38" spans="1:11" x14ac:dyDescent="0.2">
      <c r="A38" s="12"/>
      <c r="B38" s="3" t="s">
        <v>10</v>
      </c>
      <c r="C38" s="17">
        <f t="shared" si="0"/>
        <v>30</v>
      </c>
      <c r="D38" s="18">
        <v>1874000</v>
      </c>
      <c r="E38" s="18">
        <f t="shared" si="1"/>
        <v>62466.666666666664</v>
      </c>
      <c r="F38" s="18">
        <v>7496000</v>
      </c>
      <c r="G38" s="18">
        <f t="shared" si="2"/>
        <v>249866.66666666666</v>
      </c>
      <c r="H38" s="5">
        <f t="shared" si="3"/>
        <v>0.9</v>
      </c>
      <c r="I38" s="6">
        <f t="shared" si="4"/>
        <v>0.1</v>
      </c>
      <c r="J38" s="28">
        <v>27</v>
      </c>
      <c r="K38" s="29">
        <v>3</v>
      </c>
    </row>
    <row r="39" spans="1:11" x14ac:dyDescent="0.2">
      <c r="A39" s="12"/>
      <c r="B39" s="3" t="s">
        <v>14</v>
      </c>
      <c r="C39" s="17">
        <f t="shared" si="0"/>
        <v>318</v>
      </c>
      <c r="D39" s="18">
        <v>23552500</v>
      </c>
      <c r="E39" s="18">
        <f t="shared" si="1"/>
        <v>74064.46540880503</v>
      </c>
      <c r="F39" s="18">
        <v>94210000</v>
      </c>
      <c r="G39" s="18">
        <f t="shared" si="2"/>
        <v>296257.86163522012</v>
      </c>
      <c r="H39" s="5">
        <f t="shared" si="3"/>
        <v>0.99371069182389937</v>
      </c>
      <c r="I39" s="6">
        <f t="shared" si="4"/>
        <v>6.2893081761006293E-3</v>
      </c>
      <c r="J39" s="28">
        <v>316</v>
      </c>
      <c r="K39" s="29">
        <v>2</v>
      </c>
    </row>
    <row r="40" spans="1:11" x14ac:dyDescent="0.2">
      <c r="A40" s="12"/>
      <c r="B40" s="3" t="s">
        <v>9</v>
      </c>
      <c r="C40" s="17">
        <f t="shared" si="0"/>
        <v>313</v>
      </c>
      <c r="D40" s="18">
        <v>26417500</v>
      </c>
      <c r="E40" s="18">
        <f t="shared" si="1"/>
        <v>84400.958466453667</v>
      </c>
      <c r="F40" s="18">
        <v>105670000</v>
      </c>
      <c r="G40" s="18">
        <f t="shared" si="2"/>
        <v>337603.83386581467</v>
      </c>
      <c r="H40" s="5">
        <f t="shared" si="3"/>
        <v>0.99680511182108622</v>
      </c>
      <c r="I40" s="6">
        <f t="shared" si="4"/>
        <v>3.1948881789137379E-3</v>
      </c>
      <c r="J40" s="28">
        <v>312</v>
      </c>
      <c r="K40" s="29">
        <v>1</v>
      </c>
    </row>
    <row r="41" spans="1:11" x14ac:dyDescent="0.2">
      <c r="A41" s="12"/>
      <c r="B41" s="3" t="s">
        <v>18</v>
      </c>
      <c r="C41" s="17">
        <f t="shared" si="0"/>
        <v>398</v>
      </c>
      <c r="D41" s="18">
        <v>37058500</v>
      </c>
      <c r="E41" s="18">
        <f t="shared" si="1"/>
        <v>93111.809045226124</v>
      </c>
      <c r="F41" s="18">
        <v>148234000</v>
      </c>
      <c r="G41" s="18">
        <f t="shared" si="2"/>
        <v>372447.2361809045</v>
      </c>
      <c r="H41" s="5">
        <f t="shared" si="3"/>
        <v>0.99748743718592969</v>
      </c>
      <c r="I41" s="6">
        <f t="shared" si="4"/>
        <v>2.5125628140703518E-3</v>
      </c>
      <c r="J41" s="28">
        <v>397</v>
      </c>
      <c r="K41" s="29">
        <v>1</v>
      </c>
    </row>
    <row r="42" spans="1:11" x14ac:dyDescent="0.2">
      <c r="A42" s="12"/>
      <c r="B42" s="3" t="s">
        <v>17</v>
      </c>
      <c r="C42" s="17">
        <f t="shared" si="0"/>
        <v>541</v>
      </c>
      <c r="D42" s="18">
        <v>57363000</v>
      </c>
      <c r="E42" s="18">
        <f t="shared" si="1"/>
        <v>106031.42329020333</v>
      </c>
      <c r="F42" s="18">
        <v>229452000</v>
      </c>
      <c r="G42" s="18">
        <f t="shared" si="2"/>
        <v>424125.6931608133</v>
      </c>
      <c r="H42" s="5">
        <f t="shared" si="3"/>
        <v>0.99630314232902029</v>
      </c>
      <c r="I42" s="6">
        <f t="shared" si="4"/>
        <v>3.6968576709796672E-3</v>
      </c>
      <c r="J42" s="28">
        <v>539</v>
      </c>
      <c r="K42" s="29">
        <v>2</v>
      </c>
    </row>
    <row r="43" spans="1:11" x14ac:dyDescent="0.2">
      <c r="A43" s="12"/>
      <c r="B43" s="3" t="s">
        <v>19</v>
      </c>
      <c r="C43" s="17">
        <f t="shared" si="0"/>
        <v>283</v>
      </c>
      <c r="D43" s="18">
        <v>34367000</v>
      </c>
      <c r="E43" s="18">
        <f t="shared" si="1"/>
        <v>121438.16254416961</v>
      </c>
      <c r="F43" s="18">
        <v>137468000</v>
      </c>
      <c r="G43" s="18">
        <f t="shared" si="2"/>
        <v>485752.65017667843</v>
      </c>
      <c r="H43" s="5">
        <f t="shared" si="3"/>
        <v>0.99646643109540634</v>
      </c>
      <c r="I43" s="6">
        <f t="shared" si="4"/>
        <v>3.5335689045936395E-3</v>
      </c>
      <c r="J43" s="28">
        <v>282</v>
      </c>
      <c r="K43" s="29">
        <v>1</v>
      </c>
    </row>
    <row r="44" spans="1:11" x14ac:dyDescent="0.2">
      <c r="A44" s="12"/>
      <c r="B44" s="3" t="s">
        <v>16</v>
      </c>
      <c r="C44" s="17">
        <f t="shared" si="0"/>
        <v>187</v>
      </c>
      <c r="D44" s="18">
        <v>24869750</v>
      </c>
      <c r="E44" s="18">
        <f t="shared" si="1"/>
        <v>132993.31550802139</v>
      </c>
      <c r="F44" s="18">
        <v>99479000</v>
      </c>
      <c r="G44" s="18">
        <f t="shared" si="2"/>
        <v>531973.26203208556</v>
      </c>
      <c r="H44" s="5">
        <f t="shared" si="3"/>
        <v>0.99465240641711228</v>
      </c>
      <c r="I44" s="6">
        <f t="shared" si="4"/>
        <v>5.3475935828877002E-3</v>
      </c>
      <c r="J44" s="28">
        <v>186</v>
      </c>
      <c r="K44" s="29">
        <v>1</v>
      </c>
    </row>
    <row r="45" spans="1:11" x14ac:dyDescent="0.2">
      <c r="A45" s="12"/>
      <c r="B45" s="3" t="s">
        <v>15</v>
      </c>
      <c r="C45" s="17">
        <f t="shared" si="0"/>
        <v>142</v>
      </c>
      <c r="D45" s="18">
        <v>23567750</v>
      </c>
      <c r="E45" s="18">
        <f t="shared" si="1"/>
        <v>165970.07042253521</v>
      </c>
      <c r="F45" s="18">
        <v>94271000</v>
      </c>
      <c r="G45" s="18">
        <f t="shared" si="2"/>
        <v>663880.28169014084</v>
      </c>
      <c r="H45" s="5">
        <f t="shared" si="3"/>
        <v>0.99295774647887325</v>
      </c>
      <c r="I45" s="6">
        <f t="shared" si="4"/>
        <v>7.0422535211267607E-3</v>
      </c>
      <c r="J45" s="28">
        <v>141</v>
      </c>
      <c r="K45" s="29">
        <v>1</v>
      </c>
    </row>
    <row r="46" spans="1:11" x14ac:dyDescent="0.2">
      <c r="A46" s="12"/>
      <c r="B46" s="3" t="s">
        <v>20</v>
      </c>
      <c r="C46" s="17">
        <f t="shared" si="0"/>
        <v>64</v>
      </c>
      <c r="D46" s="18">
        <v>11999750</v>
      </c>
      <c r="E46" s="18">
        <f t="shared" si="1"/>
        <v>187496.09375</v>
      </c>
      <c r="F46" s="18">
        <v>47999000</v>
      </c>
      <c r="G46" s="18">
        <f t="shared" si="2"/>
        <v>749984.375</v>
      </c>
      <c r="H46" s="5">
        <f t="shared" si="3"/>
        <v>0.984375</v>
      </c>
      <c r="I46" s="6">
        <f t="shared" si="4"/>
        <v>1.5625E-2</v>
      </c>
      <c r="J46" s="28">
        <v>63</v>
      </c>
      <c r="K46" s="29">
        <v>1</v>
      </c>
    </row>
    <row r="47" spans="1:11" x14ac:dyDescent="0.2">
      <c r="A47" s="12"/>
      <c r="B47" s="3" t="s">
        <v>39</v>
      </c>
      <c r="C47" s="17">
        <f t="shared" si="0"/>
        <v>55</v>
      </c>
      <c r="D47" s="18">
        <v>12065750</v>
      </c>
      <c r="E47" s="18">
        <f t="shared" si="1"/>
        <v>219377.27272727274</v>
      </c>
      <c r="F47" s="18">
        <v>48263000</v>
      </c>
      <c r="G47" s="18">
        <f t="shared" si="2"/>
        <v>877509.09090909094</v>
      </c>
      <c r="H47" s="5">
        <f t="shared" si="3"/>
        <v>1</v>
      </c>
      <c r="I47" s="6">
        <f t="shared" si="4"/>
        <v>0</v>
      </c>
      <c r="J47" s="28">
        <v>55</v>
      </c>
      <c r="K47" s="29"/>
    </row>
    <row r="48" spans="1:11" x14ac:dyDescent="0.2">
      <c r="A48" s="12"/>
      <c r="B48" s="3" t="s">
        <v>45</v>
      </c>
      <c r="C48" s="17">
        <f t="shared" si="0"/>
        <v>30</v>
      </c>
      <c r="D48" s="18">
        <v>8365000</v>
      </c>
      <c r="E48" s="18">
        <f t="shared" si="1"/>
        <v>278833.33333333331</v>
      </c>
      <c r="F48" s="18">
        <v>33460000</v>
      </c>
      <c r="G48" s="18">
        <f t="shared" si="2"/>
        <v>1115333.3333333333</v>
      </c>
      <c r="H48" s="5">
        <f t="shared" si="3"/>
        <v>1</v>
      </c>
      <c r="I48" s="6">
        <f t="shared" si="4"/>
        <v>0</v>
      </c>
      <c r="J48" s="28">
        <v>30</v>
      </c>
      <c r="K48" s="29"/>
    </row>
    <row r="49" spans="1:11" x14ac:dyDescent="0.2">
      <c r="A49" s="19" t="s">
        <v>23</v>
      </c>
      <c r="B49" s="9"/>
      <c r="C49" s="10">
        <f>SUM(C37:C48)</f>
        <v>2428</v>
      </c>
      <c r="D49" s="11">
        <v>265449250</v>
      </c>
      <c r="E49" s="11">
        <f t="shared" si="1"/>
        <v>109328.35667215816</v>
      </c>
      <c r="F49" s="11">
        <v>1061797000</v>
      </c>
      <c r="G49" s="11">
        <f t="shared" si="2"/>
        <v>437313.42668863264</v>
      </c>
      <c r="H49" s="13">
        <f t="shared" si="3"/>
        <v>0.99423393739703458</v>
      </c>
      <c r="I49" s="14">
        <f t="shared" si="4"/>
        <v>5.7660626029654039E-3</v>
      </c>
      <c r="J49" s="30">
        <v>2414</v>
      </c>
      <c r="K49" s="31">
        <v>14</v>
      </c>
    </row>
    <row r="50" spans="1:11" x14ac:dyDescent="0.2">
      <c r="A50" s="12" t="s">
        <v>6</v>
      </c>
      <c r="B50" s="3" t="s">
        <v>38</v>
      </c>
      <c r="C50" s="17">
        <f t="shared" si="0"/>
        <v>42</v>
      </c>
      <c r="D50" s="18">
        <v>1634500</v>
      </c>
      <c r="E50" s="18">
        <f t="shared" si="1"/>
        <v>38916.666666666664</v>
      </c>
      <c r="F50" s="18">
        <v>6538000</v>
      </c>
      <c r="G50" s="18">
        <f t="shared" si="2"/>
        <v>155666.66666666666</v>
      </c>
      <c r="H50" s="5">
        <f t="shared" si="3"/>
        <v>1</v>
      </c>
      <c r="I50" s="6">
        <f t="shared" si="4"/>
        <v>0</v>
      </c>
      <c r="J50" s="28">
        <v>42</v>
      </c>
      <c r="K50" s="29"/>
    </row>
    <row r="51" spans="1:11" x14ac:dyDescent="0.2">
      <c r="A51" s="12"/>
      <c r="B51" s="3" t="s">
        <v>13</v>
      </c>
      <c r="C51" s="17">
        <f t="shared" si="0"/>
        <v>45</v>
      </c>
      <c r="D51" s="18">
        <v>2137500</v>
      </c>
      <c r="E51" s="18">
        <f t="shared" si="1"/>
        <v>47500</v>
      </c>
      <c r="F51" s="18">
        <v>8550000</v>
      </c>
      <c r="G51" s="18">
        <f t="shared" si="2"/>
        <v>190000</v>
      </c>
      <c r="H51" s="5">
        <f t="shared" si="3"/>
        <v>1</v>
      </c>
      <c r="I51" s="6">
        <f t="shared" si="4"/>
        <v>0</v>
      </c>
      <c r="J51" s="28">
        <v>45</v>
      </c>
      <c r="K51" s="29"/>
    </row>
    <row r="52" spans="1:11" x14ac:dyDescent="0.2">
      <c r="A52" s="12"/>
      <c r="B52" s="3" t="s">
        <v>12</v>
      </c>
      <c r="C52" s="17">
        <f t="shared" si="0"/>
        <v>15</v>
      </c>
      <c r="D52" s="18">
        <v>770250</v>
      </c>
      <c r="E52" s="18">
        <f t="shared" si="1"/>
        <v>51350</v>
      </c>
      <c r="F52" s="18">
        <v>3081000</v>
      </c>
      <c r="G52" s="18">
        <f t="shared" si="2"/>
        <v>205400</v>
      </c>
      <c r="H52" s="5">
        <f t="shared" si="3"/>
        <v>1</v>
      </c>
      <c r="I52" s="6">
        <f t="shared" si="4"/>
        <v>0</v>
      </c>
      <c r="J52" s="28">
        <v>15</v>
      </c>
      <c r="K52" s="29"/>
    </row>
    <row r="53" spans="1:11" x14ac:dyDescent="0.2">
      <c r="A53" s="12"/>
      <c r="B53" s="3" t="s">
        <v>11</v>
      </c>
      <c r="C53" s="17">
        <f t="shared" si="0"/>
        <v>301</v>
      </c>
      <c r="D53" s="18">
        <v>17456250</v>
      </c>
      <c r="E53" s="18">
        <f t="shared" si="1"/>
        <v>57994.186046511626</v>
      </c>
      <c r="F53" s="18">
        <v>69825000</v>
      </c>
      <c r="G53" s="18">
        <f t="shared" si="2"/>
        <v>231976.7441860465</v>
      </c>
      <c r="H53" s="5">
        <f t="shared" si="3"/>
        <v>0.99335548172757471</v>
      </c>
      <c r="I53" s="6">
        <f t="shared" si="4"/>
        <v>6.6445182724252493E-3</v>
      </c>
      <c r="J53" s="28">
        <v>299</v>
      </c>
      <c r="K53" s="29">
        <v>2</v>
      </c>
    </row>
    <row r="54" spans="1:11" x14ac:dyDescent="0.2">
      <c r="A54" s="12"/>
      <c r="B54" s="3" t="s">
        <v>10</v>
      </c>
      <c r="C54" s="17">
        <f t="shared" si="0"/>
        <v>116</v>
      </c>
      <c r="D54" s="18">
        <v>7089750</v>
      </c>
      <c r="E54" s="18">
        <f t="shared" si="1"/>
        <v>61118.534482758623</v>
      </c>
      <c r="F54" s="18">
        <v>28359000</v>
      </c>
      <c r="G54" s="18">
        <f t="shared" si="2"/>
        <v>244474.13793103449</v>
      </c>
      <c r="H54" s="5">
        <f t="shared" si="3"/>
        <v>1</v>
      </c>
      <c r="I54" s="6">
        <f t="shared" si="4"/>
        <v>0</v>
      </c>
      <c r="J54" s="28">
        <v>116</v>
      </c>
      <c r="K54" s="29"/>
    </row>
    <row r="55" spans="1:11" x14ac:dyDescent="0.2">
      <c r="A55" s="12"/>
      <c r="B55" s="3" t="s">
        <v>8</v>
      </c>
      <c r="C55" s="17">
        <f t="shared" si="0"/>
        <v>198</v>
      </c>
      <c r="D55" s="18">
        <v>13113000</v>
      </c>
      <c r="E55" s="18">
        <f t="shared" si="1"/>
        <v>66227.272727272721</v>
      </c>
      <c r="F55" s="18">
        <v>52452000</v>
      </c>
      <c r="G55" s="18">
        <f t="shared" si="2"/>
        <v>264909.09090909088</v>
      </c>
      <c r="H55" s="5">
        <f t="shared" si="3"/>
        <v>0.95454545454545459</v>
      </c>
      <c r="I55" s="6">
        <f t="shared" si="4"/>
        <v>4.5454545454545456E-2</v>
      </c>
      <c r="J55" s="28">
        <v>189</v>
      </c>
      <c r="K55" s="29">
        <v>9</v>
      </c>
    </row>
    <row r="56" spans="1:11" x14ac:dyDescent="0.2">
      <c r="A56" s="12"/>
      <c r="B56" s="3" t="s">
        <v>14</v>
      </c>
      <c r="C56" s="17">
        <f t="shared" si="0"/>
        <v>93</v>
      </c>
      <c r="D56" s="18">
        <v>6855500</v>
      </c>
      <c r="E56" s="18">
        <f t="shared" si="1"/>
        <v>73715.053763440854</v>
      </c>
      <c r="F56" s="18">
        <v>27422000</v>
      </c>
      <c r="G56" s="18">
        <f t="shared" si="2"/>
        <v>294860.21505376342</v>
      </c>
      <c r="H56" s="5">
        <f t="shared" si="3"/>
        <v>1</v>
      </c>
      <c r="I56" s="6">
        <f t="shared" si="4"/>
        <v>0</v>
      </c>
      <c r="J56" s="28">
        <v>93</v>
      </c>
      <c r="K56" s="29"/>
    </row>
    <row r="57" spans="1:11" x14ac:dyDescent="0.2">
      <c r="A57" s="12"/>
      <c r="B57" s="3" t="s">
        <v>9</v>
      </c>
      <c r="C57" s="17">
        <f t="shared" si="0"/>
        <v>150</v>
      </c>
      <c r="D57" s="18">
        <v>12296750</v>
      </c>
      <c r="E57" s="18">
        <f t="shared" si="1"/>
        <v>81978.333333333328</v>
      </c>
      <c r="F57" s="18">
        <v>49187000</v>
      </c>
      <c r="G57" s="18">
        <f t="shared" si="2"/>
        <v>327913.33333333331</v>
      </c>
      <c r="H57" s="5">
        <f t="shared" si="3"/>
        <v>0.98666666666666669</v>
      </c>
      <c r="I57" s="6">
        <f t="shared" si="4"/>
        <v>1.3333333333333334E-2</v>
      </c>
      <c r="J57" s="28">
        <v>148</v>
      </c>
      <c r="K57" s="29">
        <v>2</v>
      </c>
    </row>
    <row r="58" spans="1:11" x14ac:dyDescent="0.2">
      <c r="A58" s="12"/>
      <c r="B58" s="3" t="s">
        <v>18</v>
      </c>
      <c r="C58" s="17">
        <f t="shared" si="0"/>
        <v>298</v>
      </c>
      <c r="D58" s="18">
        <v>27476250</v>
      </c>
      <c r="E58" s="18">
        <f t="shared" si="1"/>
        <v>92202.181208053691</v>
      </c>
      <c r="F58" s="18">
        <v>109905000</v>
      </c>
      <c r="G58" s="18">
        <f t="shared" si="2"/>
        <v>368808.72483221476</v>
      </c>
      <c r="H58" s="5">
        <f t="shared" si="3"/>
        <v>0.98993288590604023</v>
      </c>
      <c r="I58" s="6">
        <f t="shared" si="4"/>
        <v>1.0067114093959731E-2</v>
      </c>
      <c r="J58" s="28">
        <v>295</v>
      </c>
      <c r="K58" s="29">
        <v>3</v>
      </c>
    </row>
    <row r="59" spans="1:11" x14ac:dyDescent="0.2">
      <c r="A59" s="12"/>
      <c r="B59" s="3" t="s">
        <v>17</v>
      </c>
      <c r="C59" s="17">
        <f t="shared" si="0"/>
        <v>329</v>
      </c>
      <c r="D59" s="18">
        <v>34927750</v>
      </c>
      <c r="E59" s="18">
        <f t="shared" si="1"/>
        <v>106163.37386018237</v>
      </c>
      <c r="F59" s="18">
        <v>139711000</v>
      </c>
      <c r="G59" s="18">
        <f t="shared" si="2"/>
        <v>424653.49544072949</v>
      </c>
      <c r="H59" s="5">
        <f t="shared" si="3"/>
        <v>0.9878419452887538</v>
      </c>
      <c r="I59" s="6">
        <f t="shared" si="4"/>
        <v>1.2158054711246201E-2</v>
      </c>
      <c r="J59" s="28">
        <v>325</v>
      </c>
      <c r="K59" s="29">
        <v>4</v>
      </c>
    </row>
    <row r="60" spans="1:11" x14ac:dyDescent="0.2">
      <c r="A60" s="12"/>
      <c r="B60" s="3" t="s">
        <v>19</v>
      </c>
      <c r="C60" s="17">
        <f t="shared" si="0"/>
        <v>155</v>
      </c>
      <c r="D60" s="18">
        <v>18945500</v>
      </c>
      <c r="E60" s="18">
        <f t="shared" si="1"/>
        <v>122229.03225806452</v>
      </c>
      <c r="F60" s="18">
        <v>75782000</v>
      </c>
      <c r="G60" s="18">
        <f t="shared" si="2"/>
        <v>488916.12903225806</v>
      </c>
      <c r="H60" s="5">
        <f t="shared" si="3"/>
        <v>0.98064516129032253</v>
      </c>
      <c r="I60" s="6">
        <f t="shared" si="4"/>
        <v>1.935483870967742E-2</v>
      </c>
      <c r="J60" s="28">
        <v>152</v>
      </c>
      <c r="K60" s="29">
        <v>3</v>
      </c>
    </row>
    <row r="61" spans="1:11" x14ac:dyDescent="0.2">
      <c r="A61" s="12"/>
      <c r="B61" s="3" t="s">
        <v>16</v>
      </c>
      <c r="C61" s="17">
        <f t="shared" si="0"/>
        <v>159</v>
      </c>
      <c r="D61" s="18">
        <v>21783500</v>
      </c>
      <c r="E61" s="18">
        <f t="shared" si="1"/>
        <v>137003.14465408804</v>
      </c>
      <c r="F61" s="18">
        <v>87134000</v>
      </c>
      <c r="G61" s="18">
        <f t="shared" si="2"/>
        <v>548012.57861635217</v>
      </c>
      <c r="H61" s="5">
        <f t="shared" si="3"/>
        <v>0.99371069182389937</v>
      </c>
      <c r="I61" s="6">
        <f t="shared" si="4"/>
        <v>6.2893081761006293E-3</v>
      </c>
      <c r="J61" s="28">
        <v>158</v>
      </c>
      <c r="K61" s="29">
        <v>1</v>
      </c>
    </row>
    <row r="62" spans="1:11" x14ac:dyDescent="0.2">
      <c r="A62" s="12"/>
      <c r="B62" s="3" t="s">
        <v>15</v>
      </c>
      <c r="C62" s="17">
        <f t="shared" si="0"/>
        <v>204</v>
      </c>
      <c r="D62" s="18">
        <v>33523500</v>
      </c>
      <c r="E62" s="18">
        <f t="shared" si="1"/>
        <v>164330.88235294117</v>
      </c>
      <c r="F62" s="18">
        <v>134094000</v>
      </c>
      <c r="G62" s="18">
        <f t="shared" si="2"/>
        <v>657323.5294117647</v>
      </c>
      <c r="H62" s="5">
        <f t="shared" si="3"/>
        <v>0.99019607843137258</v>
      </c>
      <c r="I62" s="6">
        <f t="shared" si="4"/>
        <v>9.8039215686274508E-3</v>
      </c>
      <c r="J62" s="28">
        <v>202</v>
      </c>
      <c r="K62" s="29">
        <v>2</v>
      </c>
    </row>
    <row r="63" spans="1:11" x14ac:dyDescent="0.2">
      <c r="A63" s="12"/>
      <c r="B63" s="3" t="s">
        <v>20</v>
      </c>
      <c r="C63" s="17">
        <f t="shared" si="0"/>
        <v>79</v>
      </c>
      <c r="D63" s="18">
        <v>14286500</v>
      </c>
      <c r="E63" s="18">
        <f t="shared" si="1"/>
        <v>180841.77215189874</v>
      </c>
      <c r="F63" s="18">
        <v>57146000</v>
      </c>
      <c r="G63" s="18">
        <f t="shared" si="2"/>
        <v>723367.08860759495</v>
      </c>
      <c r="H63" s="5">
        <f t="shared" si="3"/>
        <v>0.98734177215189878</v>
      </c>
      <c r="I63" s="6">
        <f t="shared" si="4"/>
        <v>1.2658227848101266E-2</v>
      </c>
      <c r="J63" s="28">
        <v>78</v>
      </c>
      <c r="K63" s="29">
        <v>1</v>
      </c>
    </row>
    <row r="64" spans="1:11" x14ac:dyDescent="0.2">
      <c r="A64" s="12"/>
      <c r="B64" s="3" t="s">
        <v>39</v>
      </c>
      <c r="C64" s="17">
        <f t="shared" si="0"/>
        <v>58</v>
      </c>
      <c r="D64" s="18">
        <v>12924750</v>
      </c>
      <c r="E64" s="18">
        <f t="shared" si="1"/>
        <v>222840.5172413793</v>
      </c>
      <c r="F64" s="18">
        <v>51699000</v>
      </c>
      <c r="G64" s="18">
        <f t="shared" si="2"/>
        <v>891362.06896551722</v>
      </c>
      <c r="H64" s="5">
        <f t="shared" si="3"/>
        <v>1</v>
      </c>
      <c r="I64" s="6">
        <f t="shared" si="4"/>
        <v>0</v>
      </c>
      <c r="J64" s="28">
        <v>58</v>
      </c>
      <c r="K64" s="29"/>
    </row>
    <row r="65" spans="1:11" x14ac:dyDescent="0.2">
      <c r="A65" s="12"/>
      <c r="B65" s="3" t="s">
        <v>40</v>
      </c>
      <c r="C65" s="17">
        <f t="shared" si="0"/>
        <v>17</v>
      </c>
      <c r="D65" s="18">
        <v>5036750</v>
      </c>
      <c r="E65" s="18">
        <f t="shared" si="1"/>
        <v>296279.4117647059</v>
      </c>
      <c r="F65" s="18">
        <v>20147000</v>
      </c>
      <c r="G65" s="18">
        <f t="shared" si="2"/>
        <v>1185117.6470588236</v>
      </c>
      <c r="H65" s="5">
        <f t="shared" si="3"/>
        <v>0.94117647058823528</v>
      </c>
      <c r="I65" s="6">
        <f t="shared" si="4"/>
        <v>5.8823529411764705E-2</v>
      </c>
      <c r="J65" s="28">
        <v>16</v>
      </c>
      <c r="K65" s="29">
        <v>1</v>
      </c>
    </row>
    <row r="66" spans="1:11" x14ac:dyDescent="0.2">
      <c r="A66" s="19" t="s">
        <v>24</v>
      </c>
      <c r="B66" s="9"/>
      <c r="C66" s="10">
        <f>SUM(C50:C65)</f>
        <v>2259</v>
      </c>
      <c r="D66" s="11">
        <v>230258000</v>
      </c>
      <c r="E66" s="11">
        <f t="shared" si="1"/>
        <v>101929.17220008853</v>
      </c>
      <c r="F66" s="11">
        <v>921032000</v>
      </c>
      <c r="G66" s="11">
        <f t="shared" si="2"/>
        <v>407716.68880035414</v>
      </c>
      <c r="H66" s="13">
        <f t="shared" si="3"/>
        <v>0.98760513501549363</v>
      </c>
      <c r="I66" s="14">
        <f t="shared" si="4"/>
        <v>1.2394864984506419E-2</v>
      </c>
      <c r="J66" s="30">
        <v>2231</v>
      </c>
      <c r="K66" s="31">
        <v>28</v>
      </c>
    </row>
    <row r="67" spans="1:11" x14ac:dyDescent="0.2">
      <c r="A67" s="12" t="s">
        <v>4</v>
      </c>
      <c r="B67" s="3" t="s">
        <v>11</v>
      </c>
      <c r="C67" s="17">
        <f t="shared" si="0"/>
        <v>207</v>
      </c>
      <c r="D67" s="18">
        <v>12212500</v>
      </c>
      <c r="E67" s="18">
        <f t="shared" si="1"/>
        <v>58997.584541062803</v>
      </c>
      <c r="F67" s="18">
        <v>48850000</v>
      </c>
      <c r="G67" s="18">
        <f t="shared" si="2"/>
        <v>235990.33816425121</v>
      </c>
      <c r="H67" s="5">
        <f t="shared" si="3"/>
        <v>0.98550724637681164</v>
      </c>
      <c r="I67" s="6">
        <f t="shared" si="4"/>
        <v>1.4492753623188406E-2</v>
      </c>
      <c r="J67" s="28">
        <v>204</v>
      </c>
      <c r="K67" s="29">
        <v>3</v>
      </c>
    </row>
    <row r="68" spans="1:11" x14ac:dyDescent="0.2">
      <c r="A68" s="12"/>
      <c r="B68" s="3" t="s">
        <v>10</v>
      </c>
      <c r="C68" s="17">
        <f t="shared" si="0"/>
        <v>224</v>
      </c>
      <c r="D68" s="18">
        <v>14280000</v>
      </c>
      <c r="E68" s="18">
        <f t="shared" si="1"/>
        <v>63750</v>
      </c>
      <c r="F68" s="18">
        <v>57120000</v>
      </c>
      <c r="G68" s="18">
        <f t="shared" si="2"/>
        <v>255000</v>
      </c>
      <c r="H68" s="5">
        <f t="shared" si="3"/>
        <v>0.9910714285714286</v>
      </c>
      <c r="I68" s="6">
        <f t="shared" si="4"/>
        <v>8.9285714285714281E-3</v>
      </c>
      <c r="J68" s="28">
        <v>222</v>
      </c>
      <c r="K68" s="29">
        <v>2</v>
      </c>
    </row>
    <row r="69" spans="1:11" x14ac:dyDescent="0.2">
      <c r="A69" s="12"/>
      <c r="B69" s="3" t="s">
        <v>8</v>
      </c>
      <c r="C69" s="17">
        <f t="shared" si="0"/>
        <v>166</v>
      </c>
      <c r="D69" s="18">
        <v>10790000</v>
      </c>
      <c r="E69" s="18">
        <f t="shared" si="1"/>
        <v>65000</v>
      </c>
      <c r="F69" s="18">
        <v>43160000</v>
      </c>
      <c r="G69" s="18">
        <f t="shared" si="2"/>
        <v>260000</v>
      </c>
      <c r="H69" s="5">
        <f t="shared" si="3"/>
        <v>0.99397590361445787</v>
      </c>
      <c r="I69" s="6">
        <f t="shared" si="4"/>
        <v>6.024096385542169E-3</v>
      </c>
      <c r="J69" s="28">
        <v>165</v>
      </c>
      <c r="K69" s="29">
        <v>1</v>
      </c>
    </row>
    <row r="70" spans="1:11" x14ac:dyDescent="0.2">
      <c r="A70" s="12"/>
      <c r="B70" s="3" t="s">
        <v>14</v>
      </c>
      <c r="C70" s="17">
        <f t="shared" si="0"/>
        <v>521</v>
      </c>
      <c r="D70" s="18">
        <v>36782000</v>
      </c>
      <c r="E70" s="18">
        <f t="shared" si="1"/>
        <v>70598.848368522071</v>
      </c>
      <c r="F70" s="18">
        <v>147128000</v>
      </c>
      <c r="G70" s="18">
        <f t="shared" si="2"/>
        <v>282395.39347408828</v>
      </c>
      <c r="H70" s="5">
        <f t="shared" si="3"/>
        <v>0.99808061420345484</v>
      </c>
      <c r="I70" s="6">
        <f t="shared" si="4"/>
        <v>1.9193857965451055E-3</v>
      </c>
      <c r="J70" s="28">
        <v>520</v>
      </c>
      <c r="K70" s="29">
        <v>1</v>
      </c>
    </row>
    <row r="71" spans="1:11" x14ac:dyDescent="0.2">
      <c r="A71" s="12"/>
      <c r="B71" s="3" t="s">
        <v>9</v>
      </c>
      <c r="C71" s="17">
        <f t="shared" si="0"/>
        <v>667</v>
      </c>
      <c r="D71" s="18">
        <v>55699500</v>
      </c>
      <c r="E71" s="18">
        <f t="shared" si="1"/>
        <v>83507.496251874065</v>
      </c>
      <c r="F71" s="18">
        <v>222798000</v>
      </c>
      <c r="G71" s="18">
        <f t="shared" si="2"/>
        <v>334029.98500749626</v>
      </c>
      <c r="H71" s="5">
        <f t="shared" si="3"/>
        <v>0.99400299850074958</v>
      </c>
      <c r="I71" s="6">
        <f t="shared" si="4"/>
        <v>5.9970014992503746E-3</v>
      </c>
      <c r="J71" s="28">
        <v>663</v>
      </c>
      <c r="K71" s="29">
        <v>4</v>
      </c>
    </row>
    <row r="72" spans="1:11" x14ac:dyDescent="0.2">
      <c r="A72" s="12"/>
      <c r="B72" s="3" t="s">
        <v>18</v>
      </c>
      <c r="C72" s="17">
        <f t="shared" si="0"/>
        <v>720</v>
      </c>
      <c r="D72" s="18">
        <v>65672000</v>
      </c>
      <c r="E72" s="18">
        <f t="shared" si="1"/>
        <v>91211.111111111109</v>
      </c>
      <c r="F72" s="18">
        <v>262688000</v>
      </c>
      <c r="G72" s="18">
        <f t="shared" si="2"/>
        <v>364844.44444444444</v>
      </c>
      <c r="H72" s="5">
        <f t="shared" si="3"/>
        <v>0.99444444444444446</v>
      </c>
      <c r="I72" s="6">
        <f t="shared" si="4"/>
        <v>5.5555555555555558E-3</v>
      </c>
      <c r="J72" s="28">
        <v>716</v>
      </c>
      <c r="K72" s="29">
        <v>4</v>
      </c>
    </row>
    <row r="73" spans="1:11" x14ac:dyDescent="0.2">
      <c r="A73" s="12"/>
      <c r="B73" s="3" t="s">
        <v>17</v>
      </c>
      <c r="C73" s="17">
        <f t="shared" si="0"/>
        <v>437</v>
      </c>
      <c r="D73" s="18">
        <v>44407750</v>
      </c>
      <c r="E73" s="18">
        <f t="shared" si="1"/>
        <v>101619.56521739131</v>
      </c>
      <c r="F73" s="18">
        <v>177631000</v>
      </c>
      <c r="G73" s="18">
        <f t="shared" si="2"/>
        <v>406478.26086956525</v>
      </c>
      <c r="H73" s="5">
        <f t="shared" si="3"/>
        <v>0.99542334096109841</v>
      </c>
      <c r="I73" s="6">
        <f t="shared" si="4"/>
        <v>4.5766590389016018E-3</v>
      </c>
      <c r="J73" s="28">
        <v>435</v>
      </c>
      <c r="K73" s="29">
        <v>2</v>
      </c>
    </row>
    <row r="74" spans="1:11" x14ac:dyDescent="0.2">
      <c r="A74" s="12"/>
      <c r="B74" s="3" t="s">
        <v>19</v>
      </c>
      <c r="C74" s="17">
        <f t="shared" si="0"/>
        <v>99</v>
      </c>
      <c r="D74" s="18">
        <v>11845500</v>
      </c>
      <c r="E74" s="18">
        <f t="shared" si="1"/>
        <v>119651.51515151515</v>
      </c>
      <c r="F74" s="18">
        <v>47382000</v>
      </c>
      <c r="G74" s="18">
        <f t="shared" si="2"/>
        <v>478606.06060606061</v>
      </c>
      <c r="H74" s="5">
        <f t="shared" si="3"/>
        <v>1</v>
      </c>
      <c r="I74" s="6">
        <f t="shared" si="4"/>
        <v>0</v>
      </c>
      <c r="J74" s="28">
        <v>99</v>
      </c>
      <c r="K74" s="29"/>
    </row>
    <row r="75" spans="1:11" x14ac:dyDescent="0.2">
      <c r="A75" s="12"/>
      <c r="B75" s="3" t="s">
        <v>16</v>
      </c>
      <c r="C75" s="17">
        <f t="shared" si="0"/>
        <v>24</v>
      </c>
      <c r="D75" s="18">
        <v>3228250</v>
      </c>
      <c r="E75" s="18">
        <f t="shared" si="1"/>
        <v>134510.41666666666</v>
      </c>
      <c r="F75" s="18">
        <v>12913000</v>
      </c>
      <c r="G75" s="18">
        <f t="shared" si="2"/>
        <v>538041.66666666663</v>
      </c>
      <c r="H75" s="5">
        <f t="shared" si="3"/>
        <v>0.95833333333333337</v>
      </c>
      <c r="I75" s="6">
        <f t="shared" si="4"/>
        <v>4.1666666666666664E-2</v>
      </c>
      <c r="J75" s="28">
        <v>23</v>
      </c>
      <c r="K75" s="29">
        <v>1</v>
      </c>
    </row>
    <row r="76" spans="1:11" x14ac:dyDescent="0.2">
      <c r="A76" s="12"/>
      <c r="B76" s="3" t="s">
        <v>15</v>
      </c>
      <c r="C76" s="17">
        <f t="shared" ref="C76:C79" si="5">+J76+K76</f>
        <v>94</v>
      </c>
      <c r="D76" s="18">
        <v>15608750</v>
      </c>
      <c r="E76" s="18">
        <f t="shared" ref="E76:E81" si="6">+D76/C76</f>
        <v>166050.53191489363</v>
      </c>
      <c r="F76" s="18">
        <v>62435000</v>
      </c>
      <c r="G76" s="18">
        <f t="shared" ref="G76:G81" si="7">+F76/C76</f>
        <v>664202.1276595745</v>
      </c>
      <c r="H76" s="5">
        <f t="shared" ref="H76:H81" si="8">+J76/$C76</f>
        <v>0.98936170212765961</v>
      </c>
      <c r="I76" s="6">
        <f t="shared" ref="I76:I81" si="9">+K76/$C76</f>
        <v>1.0638297872340425E-2</v>
      </c>
      <c r="J76" s="28">
        <v>93</v>
      </c>
      <c r="K76" s="29">
        <v>1</v>
      </c>
    </row>
    <row r="77" spans="1:11" x14ac:dyDescent="0.2">
      <c r="A77" s="12"/>
      <c r="B77" s="3" t="s">
        <v>20</v>
      </c>
      <c r="C77" s="17">
        <f t="shared" si="5"/>
        <v>165</v>
      </c>
      <c r="D77" s="18">
        <v>31409000</v>
      </c>
      <c r="E77" s="18">
        <f t="shared" si="6"/>
        <v>190357.57575757575</v>
      </c>
      <c r="F77" s="18">
        <v>125636000</v>
      </c>
      <c r="G77" s="18">
        <f t="shared" si="7"/>
        <v>761430.30303030298</v>
      </c>
      <c r="H77" s="5">
        <f t="shared" si="8"/>
        <v>1</v>
      </c>
      <c r="I77" s="6">
        <f t="shared" si="9"/>
        <v>0</v>
      </c>
      <c r="J77" s="28">
        <v>165</v>
      </c>
      <c r="K77" s="29"/>
    </row>
    <row r="78" spans="1:11" x14ac:dyDescent="0.2">
      <c r="A78" s="12"/>
      <c r="B78" s="3" t="s">
        <v>39</v>
      </c>
      <c r="C78" s="17">
        <f t="shared" si="5"/>
        <v>139</v>
      </c>
      <c r="D78" s="18">
        <v>29582250</v>
      </c>
      <c r="E78" s="18">
        <f t="shared" si="6"/>
        <v>212821.94244604316</v>
      </c>
      <c r="F78" s="18">
        <v>118329000</v>
      </c>
      <c r="G78" s="18">
        <f t="shared" si="7"/>
        <v>851287.76978417265</v>
      </c>
      <c r="H78" s="5">
        <f t="shared" si="8"/>
        <v>1</v>
      </c>
      <c r="I78" s="6">
        <f t="shared" si="9"/>
        <v>0</v>
      </c>
      <c r="J78" s="28">
        <v>139</v>
      </c>
      <c r="K78" s="29"/>
    </row>
    <row r="79" spans="1:11" x14ac:dyDescent="0.2">
      <c r="A79" s="12"/>
      <c r="B79" s="3" t="s">
        <v>44</v>
      </c>
      <c r="C79" s="17">
        <f t="shared" si="5"/>
        <v>11</v>
      </c>
      <c r="D79" s="18">
        <v>2985500</v>
      </c>
      <c r="E79" s="18">
        <f t="shared" si="6"/>
        <v>271409.09090909088</v>
      </c>
      <c r="F79" s="18">
        <v>11942000</v>
      </c>
      <c r="G79" s="18">
        <f t="shared" si="7"/>
        <v>1085636.3636363635</v>
      </c>
      <c r="H79" s="5">
        <f t="shared" si="8"/>
        <v>1</v>
      </c>
      <c r="I79" s="6">
        <f t="shared" si="9"/>
        <v>0</v>
      </c>
      <c r="J79" s="28">
        <v>11</v>
      </c>
      <c r="K79" s="29"/>
    </row>
    <row r="80" spans="1:11" x14ac:dyDescent="0.2">
      <c r="A80" s="19" t="s">
        <v>25</v>
      </c>
      <c r="B80" s="9"/>
      <c r="C80" s="10">
        <f>SUM(C67:C79)</f>
        <v>3474</v>
      </c>
      <c r="D80" s="11">
        <v>334503000</v>
      </c>
      <c r="E80" s="11">
        <f t="shared" si="6"/>
        <v>96287.564766839379</v>
      </c>
      <c r="F80" s="11">
        <v>1338012000</v>
      </c>
      <c r="G80" s="11">
        <f t="shared" si="7"/>
        <v>385150.25906735752</v>
      </c>
      <c r="H80" s="13">
        <f t="shared" si="8"/>
        <v>0.99453080023028206</v>
      </c>
      <c r="I80" s="14">
        <f t="shared" si="9"/>
        <v>5.4691997697179041E-3</v>
      </c>
      <c r="J80" s="30">
        <v>3455</v>
      </c>
      <c r="K80" s="31">
        <v>19</v>
      </c>
    </row>
    <row r="81" spans="1:11" x14ac:dyDescent="0.2">
      <c r="A81" s="20" t="s">
        <v>0</v>
      </c>
      <c r="B81" s="21"/>
      <c r="C81" s="22">
        <f>+C80+C66+C49+C36+C24</f>
        <v>13757</v>
      </c>
      <c r="D81" s="23">
        <v>1363334500</v>
      </c>
      <c r="E81" s="23">
        <f t="shared" si="6"/>
        <v>99101.148506215017</v>
      </c>
      <c r="F81" s="23">
        <v>5453338000</v>
      </c>
      <c r="G81" s="23">
        <f t="shared" si="7"/>
        <v>396404.59402486007</v>
      </c>
      <c r="H81" s="15">
        <f t="shared" si="8"/>
        <v>0.9929490441229919</v>
      </c>
      <c r="I81" s="16">
        <f t="shared" si="9"/>
        <v>7.0509558770080688E-3</v>
      </c>
      <c r="J81" s="32">
        <v>13660</v>
      </c>
      <c r="K81" s="33">
        <v>97</v>
      </c>
    </row>
  </sheetData>
  <mergeCells count="4">
    <mergeCell ref="C8:G8"/>
    <mergeCell ref="H8:I8"/>
    <mergeCell ref="D9:E9"/>
    <mergeCell ref="F9:G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7931cdb5-da7d-4a5d-b523-19dbfe538874" ContentTypeId="0x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0FA3EBDB2BA42899325603EC65F4C" ma:contentTypeVersion="14" ma:contentTypeDescription="Create a new document." ma:contentTypeScope="" ma:versionID="9d042dbf53e7fdc6be7a7617101253c6">
  <xsd:schema xmlns:xsd="http://www.w3.org/2001/XMLSchema" xmlns:xs="http://www.w3.org/2001/XMLSchema" xmlns:p="http://schemas.microsoft.com/office/2006/metadata/properties" xmlns:ns2="b91f61fd-d6a8-4b5c-84ac-ae8f54fd720b" xmlns:ns3="481232ab-f64d-41b6-a1f7-63fcae589257" targetNamespace="http://schemas.microsoft.com/office/2006/metadata/properties" ma:root="true" ma:fieldsID="d9344ef4ffa85c1098259a7c5b4cbe46" ns2:_="" ns3:_="">
    <xsd:import namespace="b91f61fd-d6a8-4b5c-84ac-ae8f54fd720b"/>
    <xsd:import namespace="481232ab-f64d-41b6-a1f7-63fcae589257"/>
    <xsd:element name="properties">
      <xsd:complexType>
        <xsd:sequence>
          <xsd:element name="documentManagement">
            <xsd:complexType>
              <xsd:all>
                <xsd:element ref="ns2:Type_x0020_A"/>
                <xsd:element ref="ns2:Type_x0020_2"/>
                <xsd:element ref="ns2:Metadata_x0020_Decription" minOccurs="0"/>
                <xsd:element ref="ns2:HNA_x0020_COMPON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f61fd-d6a8-4b5c-84ac-ae8f54fd720b" elementFormDefault="qualified">
    <xsd:import namespace="http://schemas.microsoft.com/office/2006/documentManagement/types"/>
    <xsd:import namespace="http://schemas.microsoft.com/office/infopath/2007/PartnerControls"/>
    <xsd:element name="Type_x0020_A" ma:index="2" ma:displayName="Year" ma:default="2022/23" ma:format="Dropdown" ma:indexed="true" ma:internalName="Type_x0020_A" ma:readOnly="false">
      <xsd:simpleType>
        <xsd:restriction base="dms:Choice">
          <xsd:enumeration value="FINAL RAM REGISTER DATA"/>
          <xsd:enumeration value="SOURCE DATA"/>
          <xsd:enumeration value="WHE Contract"/>
          <xsd:enumeration value="2023/24"/>
          <xsd:enumeration value="2022/23"/>
          <xsd:enumeration value="2021/22"/>
          <xsd:enumeration value="2020/21"/>
          <xsd:enumeration value="2019/20"/>
          <xsd:enumeration value="2018/19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Asset4000 update files"/>
        </xsd:restriction>
      </xsd:simpleType>
    </xsd:element>
    <xsd:element name="Type_x0020_2" ma:index="3" ma:displayName="GROUP" ma:default="1.Recently Added Documents" ma:format="Dropdown" ma:internalName="Type_x0020_2" ma:readOnly="false">
      <xsd:simpleType>
        <xsd:restriction base="dms:Choice">
          <xsd:enumeration value="1..AFTER AUDIT"/>
          <xsd:enumeration value="1.Recent Reconciliations"/>
          <xsd:enumeration value="1.Recently Added Documents"/>
          <xsd:enumeration value="1.Adjustments to opening balances"/>
          <xsd:enumeration value="1.Statement of Accounts/Audit"/>
          <xsd:enumeration value="1.Year End Reports"/>
          <xsd:enumeration value="Reports"/>
          <xsd:enumeration value="a-Asset4000 update files"/>
          <xsd:enumeration value="a-CIPFA Guidance"/>
          <xsd:enumeration value="a-General"/>
          <xsd:enumeration value="b-ASSET REGISTER"/>
          <xsd:enumeration value="b-Revaluation Reserve"/>
          <xsd:enumeration value="b-Transport Infrastructure"/>
          <xsd:enumeration value="b-Other Asset register Reports"/>
          <xsd:enumeration value="c-Timetable and Notes"/>
          <xsd:enumeration value="d-Capital Programme"/>
          <xsd:enumeration value="f-Depreciation"/>
          <xsd:enumeration value="g-Revaluations"/>
          <xsd:enumeration value="g-Asset Valuations"/>
          <xsd:enumeration value="g-Revaluations (Council Dwellings)"/>
          <xsd:enumeration value="h-Additions/Impairments"/>
          <xsd:enumeration value="i-Disposals"/>
          <xsd:enumeration value="j-Uploading Events"/>
          <xsd:enumeration value="s-Main Recs"/>
          <xsd:enumeration value="t-Audit Queries"/>
          <xsd:enumeration value="u-Asset Ownership"/>
          <xsd:enumeration value="z-Downloads"/>
          <xsd:enumeration value="z.PFI Documents"/>
          <xsd:enumeration value="z.HRA Documents"/>
          <xsd:enumeration value="z.CRP1 Fixed Assets Module"/>
          <xsd:enumeration value="14-15 Tender"/>
          <xsd:enumeration value="21-22 Tender"/>
        </xsd:restriction>
      </xsd:simpleType>
    </xsd:element>
    <xsd:element name="Metadata_x0020_Decription" ma:index="4" nillable="true" ma:displayName="Metadata Decription" ma:internalName="Metadata_x0020_Decription" ma:readOnly="false">
      <xsd:simpleType>
        <xsd:restriction base="dms:Note">
          <xsd:maxLength value="255"/>
        </xsd:restriction>
      </xsd:simpleType>
    </xsd:element>
    <xsd:element name="HNA_x0020_COMPONENT" ma:index="7" nillable="true" ma:displayName="HNA COMPONENT" ma:format="Dropdown" ma:internalName="HNA_x0020_COMPONENT" ma:readOnly="false">
      <xsd:simpleType>
        <xsd:restriction base="dms:Choice">
          <xsd:enumeration value="All/General"/>
          <xsd:enumeration value="CARRIAGEWAYS"/>
          <xsd:enumeration value="Footways"/>
          <xsd:enumeration value="STRUCTURES"/>
          <xsd:enumeration value="STREET LIGHTING"/>
          <xsd:enumeration value="Street Furniture"/>
          <xsd:enumeration value="Traffic Management Systems"/>
          <xsd:enumeration value="Grant Thornton"/>
          <xsd:enumeration value="CIPFA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232ab-f64d-41b6-a1f7-63fcae58925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NA_x0020_COMPONENT xmlns="b91f61fd-d6a8-4b5c-84ac-ae8f54fd720b">All/General</HNA_x0020_COMPONENT>
    <Metadata_x0020_Decription xmlns="b91f61fd-d6a8-4b5c-84ac-ae8f54fd720b">PUBLISHED DATA</Metadata_x0020_Decription>
    <Type_x0020_A xmlns="b91f61fd-d6a8-4b5c-84ac-ae8f54fd720b">2020/21</Type_x0020_A>
    <Type_x0020_2 xmlns="b91f61fd-d6a8-4b5c-84ac-ae8f54fd720b">g-Revaluations (Council Dwellings)</Type_x0020_2>
  </documentManagement>
</p:properties>
</file>

<file path=customXml/itemProps1.xml><?xml version="1.0" encoding="utf-8"?>
<ds:datastoreItem xmlns:ds="http://schemas.openxmlformats.org/officeDocument/2006/customXml" ds:itemID="{0C3F75CD-D94E-4351-9963-5FC446B549F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35D58B5-3A85-4BA9-960C-74CBA6895D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1f61fd-d6a8-4b5c-84ac-ae8f54fd720b"/>
    <ds:schemaRef ds:uri="481232ab-f64d-41b6-a1f7-63fcae589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788E0C-E548-4FB6-B605-CDECB97D92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DA54695-0CFC-492A-9132-ECEA65163AB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91f61fd-d6a8-4b5c-84ac-ae8f54fd720b"/>
    <ds:schemaRef ds:uri="http://purl.org/dc/terms/"/>
    <ds:schemaRef ds:uri="http://schemas.openxmlformats.org/package/2006/metadata/core-properties"/>
    <ds:schemaRef ds:uri="481232ab-f64d-41b6-a1f7-63fcae58925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Publish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Sellars, Steve</dc:creator>
  <cp:lastModifiedBy>Oganla, Atolani</cp:lastModifiedBy>
  <dcterms:created xsi:type="dcterms:W3CDTF">2018-10-11T11:17:27Z</dcterms:created>
  <dcterms:modified xsi:type="dcterms:W3CDTF">2022-07-28T14:27:58Z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0x01010070E0FA3EBDB2BA42899325603EC65F4C</vt:lpwstr>
  </property>
  <property fmtid="{D5CDD505-2E9C-101B-9397-08002B2CF9AE}" pid="3" name="Order">
    <vt:r8>71200</vt:r8>
  </property>
</Properties>
</file>