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wishamcouncil-my.sharepoint.com/personal/steve_sellars_lewisham_gov_uk/Documents/Documents/"/>
    </mc:Choice>
  </mc:AlternateContent>
  <xr:revisionPtr revIDLastSave="0" documentId="8_{50BCEB54-B342-4F8D-9C47-9CB3A0EB9755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Publish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2" l="1"/>
  <c r="I78" i="12" s="1"/>
  <c r="H77" i="12"/>
  <c r="I77" i="12" s="1"/>
  <c r="H76" i="12"/>
  <c r="I76" i="12" s="1"/>
  <c r="H75" i="12"/>
  <c r="I75" i="12" s="1"/>
  <c r="H74" i="12"/>
  <c r="I74" i="12" s="1"/>
  <c r="H73" i="12"/>
  <c r="I73" i="12" s="1"/>
  <c r="H72" i="12"/>
  <c r="I72" i="12" s="1"/>
  <c r="H71" i="12"/>
  <c r="I71" i="12" s="1"/>
  <c r="H70" i="12"/>
  <c r="I70" i="12" s="1"/>
  <c r="H69" i="12"/>
  <c r="I69" i="12" s="1"/>
  <c r="H68" i="12"/>
  <c r="I68" i="12" s="1"/>
  <c r="H67" i="12"/>
  <c r="I67" i="12" s="1"/>
  <c r="H66" i="12"/>
  <c r="I66" i="12" s="1"/>
  <c r="H65" i="12"/>
  <c r="I65" i="12" s="1"/>
  <c r="H64" i="12"/>
  <c r="I64" i="12" s="1"/>
  <c r="H63" i="12"/>
  <c r="I63" i="12" s="1"/>
  <c r="H62" i="12"/>
  <c r="I62" i="12" s="1"/>
  <c r="H61" i="12"/>
  <c r="I61" i="12" s="1"/>
  <c r="H60" i="12"/>
  <c r="I60" i="12" s="1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36" i="12"/>
  <c r="I36" i="12" s="1"/>
  <c r="H35" i="12"/>
  <c r="I35" i="12" s="1"/>
  <c r="H34" i="12"/>
  <c r="I34" i="12" s="1"/>
  <c r="H33" i="12"/>
  <c r="I33" i="12" s="1"/>
  <c r="H32" i="12"/>
  <c r="I32" i="12" s="1"/>
  <c r="H31" i="12"/>
  <c r="I31" i="12" s="1"/>
  <c r="H30" i="12"/>
  <c r="I30" i="12" s="1"/>
  <c r="H29" i="12"/>
  <c r="I29" i="12" s="1"/>
  <c r="H28" i="12"/>
  <c r="I28" i="12" s="1"/>
  <c r="H27" i="12"/>
  <c r="I27" i="12" s="1"/>
  <c r="H26" i="12"/>
  <c r="I26" i="12" s="1"/>
  <c r="H25" i="12"/>
  <c r="I25" i="12" s="1"/>
  <c r="H24" i="12"/>
  <c r="I24" i="12" s="1"/>
  <c r="H23" i="12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H12" i="12"/>
  <c r="I12" i="12" s="1"/>
  <c r="H11" i="12"/>
  <c r="I11" i="12" s="1"/>
  <c r="H10" i="12"/>
  <c r="I10" i="12" s="1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10" i="12"/>
</calcChain>
</file>

<file path=xl/sharedStrings.xml><?xml version="1.0" encoding="utf-8"?>
<sst xmlns="http://schemas.openxmlformats.org/spreadsheetml/2006/main" count="101" uniqueCount="61">
  <si>
    <t>Grand Total</t>
  </si>
  <si>
    <t>PO1/1 ***</t>
  </si>
  <si>
    <t>Occupied</t>
  </si>
  <si>
    <t>Vacant</t>
  </si>
  <si>
    <t>SE3, SE4, SE10, SE12</t>
  </si>
  <si>
    <t>SE8</t>
  </si>
  <si>
    <t>SE14, SE15</t>
  </si>
  <si>
    <t>SE6, SE13</t>
  </si>
  <si>
    <t>SE23, SE26</t>
  </si>
  <si>
    <t>£260,000 - £279,999</t>
  </si>
  <si>
    <t>£300,000 - £349,999</t>
  </si>
  <si>
    <t>£240,000 - £259,999</t>
  </si>
  <si>
    <t>£220,000 - £239,999</t>
  </si>
  <si>
    <t>£400,000 - £599,999</t>
  </si>
  <si>
    <t>£200,000 - £219,999</t>
  </si>
  <si>
    <t>£180,000 - £199,999</t>
  </si>
  <si>
    <t>£280,000 - £299,999</t>
  </si>
  <si>
    <t>£170,000 - £219,999</t>
  </si>
  <si>
    <t>£600,000 - £699,999</t>
  </si>
  <si>
    <t>£500,000 - £599,999</t>
  </si>
  <si>
    <t>£400,000 - £499,999</t>
  </si>
  <si>
    <t>£400,000 - £449,999</t>
  </si>
  <si>
    <t>£160,000 - £179,999</t>
  </si>
  <si>
    <t>£350,000 - £399,999</t>
  </si>
  <si>
    <t>£180,000 - £219,999</t>
  </si>
  <si>
    <t>£450,000 - £499,999</t>
  </si>
  <si>
    <t>£700,000 - £799,999</t>
  </si>
  <si>
    <t>£800,000 - £899,999</t>
  </si>
  <si>
    <t>£260,000 - £299,999</t>
  </si>
  <si>
    <t>£120,000 - £159,999</t>
  </si>
  <si>
    <t>£800,000 - £1,099,999</t>
  </si>
  <si>
    <t>SE14, SE15 Total</t>
  </si>
  <si>
    <t>SE23, SE26 Total</t>
  </si>
  <si>
    <t>SE3, SE4, SE10, SE12 Total</t>
  </si>
  <si>
    <t>SE6, SE13 Total</t>
  </si>
  <si>
    <t>SE8 Total</t>
  </si>
  <si>
    <t>Sum of Sum of EUV-SH</t>
  </si>
  <si>
    <t>Sum of Sum of Market Value</t>
  </si>
  <si>
    <t>Count of Occupied</t>
  </si>
  <si>
    <t>Count of Vacant</t>
  </si>
  <si>
    <t>Number of Dwellings</t>
  </si>
  <si>
    <t>According to Gov't guidelines no Valuation Band should contain less than 10 properties</t>
  </si>
  <si>
    <t>Postal Sector</t>
  </si>
  <si>
    <t>According to Gov't guidelines no Postal Sector should contain less than 2,500 properties</t>
  </si>
  <si>
    <t>Valuation Band Revised</t>
  </si>
  <si>
    <t>Count of Sum of EUV-SH</t>
  </si>
  <si>
    <t>Valuation Band Range</t>
  </si>
  <si>
    <t>Dwellings Value</t>
  </si>
  <si>
    <t>Tenure Status</t>
  </si>
  <si>
    <t>Total number social housing dwellings</t>
  </si>
  <si>
    <t>EUV-SH
Values</t>
  </si>
  <si>
    <t>Market
Values</t>
  </si>
  <si>
    <t>% occupied dwellings</t>
  </si>
  <si>
    <t>% vacant dwellings</t>
  </si>
  <si>
    <t>Total</t>
  </si>
  <si>
    <t>Average</t>
  </si>
  <si>
    <t>£600,000 - £1,119,999</t>
  </si>
  <si>
    <t>£220,000 - £259,999</t>
  </si>
  <si>
    <t>£900,000 - £1,279,999</t>
  </si>
  <si>
    <t>£900,000 - £2,159,999</t>
  </si>
  <si>
    <t>SOCIAL HOUSING AS AT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</si>
</sst>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,##0_ ;[Red]\-#,##0\ "/>
  </numFmts>
  <fonts count="7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6" fontId="0" fillId="0" borderId="0" xfId="0" applyNumberFormat="1"/>
    <xf numFmtId="164" fontId="0" fillId="0" borderId="0" xfId="0" applyNumberForma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6" xfId="0" applyFont="1" applyBorder="1"/>
    <xf numFmtId="164" fontId="6" fillId="0" borderId="6" xfId="0" applyNumberFormat="1" applyFont="1" applyBorder="1"/>
    <xf numFmtId="0" fontId="6" fillId="0" borderId="0" xfId="0" applyFont="1"/>
    <xf numFmtId="0" fontId="6" fillId="2" borderId="7" xfId="0" applyFont="1" applyFill="1" applyBorder="1"/>
    <xf numFmtId="164" fontId="6" fillId="2" borderId="7" xfId="0" applyNumberFormat="1" applyFont="1" applyFill="1" applyBorder="1"/>
    <xf numFmtId="6" fontId="6" fillId="0" borderId="6" xfId="0" applyNumberFormat="1" applyFont="1" applyBorder="1"/>
    <xf numFmtId="6" fontId="6" fillId="2" borderId="7" xfId="0" applyNumberFormat="1" applyFont="1" applyFill="1" applyBorder="1"/>
    <xf numFmtId="9" fontId="0" fillId="0" borderId="0" xfId="0" applyNumberFormat="1"/>
    <xf numFmtId="9" fontId="6" fillId="0" borderId="6" xfId="0" applyNumberFormat="1" applyFont="1" applyBorder="1"/>
    <xf numFmtId="9" fontId="6" fillId="2" borderId="7" xfId="0" applyNumberFormat="1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="75" zoomScaleNormal="75" workbookViewId="0">
      <selection activeCell="A2" sqref="A2"/>
    </sheetView>
  </sheetViews>
  <sheetFormatPr defaultRowHeight="12" x14ac:dyDescent="0.2"/>
  <cols>
    <col min="1" max="1" width="33" customWidth="1"/>
    <col min="2" max="2" width="31" bestFit="1" customWidth="1"/>
    <col min="3" max="3" width="28.83203125" customWidth="1"/>
    <col min="4" max="4" width="35.33203125" customWidth="1"/>
    <col min="5" max="5" width="23.5" customWidth="1"/>
    <col min="6" max="6" width="20.83203125" customWidth="1"/>
    <col min="7" max="7" width="19" customWidth="1"/>
    <col min="8" max="9" width="12.83203125" customWidth="1"/>
    <col min="10" max="11" width="14" style="4" customWidth="1"/>
    <col min="12" max="12" width="9.33203125" style="4"/>
  </cols>
  <sheetData>
    <row r="1" spans="1:12" ht="18.75" x14ac:dyDescent="0.3">
      <c r="A1" s="3" t="s">
        <v>60</v>
      </c>
    </row>
    <row r="3" spans="1:12" ht="12.75" x14ac:dyDescent="0.2">
      <c r="A3" s="5" t="s">
        <v>40</v>
      </c>
      <c r="B3" t="s">
        <v>41</v>
      </c>
    </row>
    <row r="4" spans="1:12" ht="12.75" x14ac:dyDescent="0.2">
      <c r="A4" s="5" t="s">
        <v>42</v>
      </c>
      <c r="B4" t="s">
        <v>43</v>
      </c>
    </row>
    <row r="6" spans="1:12" x14ac:dyDescent="0.2">
      <c r="A6" t="s">
        <v>1</v>
      </c>
      <c r="B6" t="s">
        <v>44</v>
      </c>
      <c r="C6" t="s">
        <v>45</v>
      </c>
      <c r="D6" t="s">
        <v>36</v>
      </c>
      <c r="F6" t="s">
        <v>37</v>
      </c>
      <c r="J6" s="4" t="s">
        <v>38</v>
      </c>
      <c r="K6" s="4" t="s">
        <v>39</v>
      </c>
    </row>
    <row r="7" spans="1:12" ht="12.75" x14ac:dyDescent="0.2">
      <c r="A7" s="8" t="s">
        <v>42</v>
      </c>
      <c r="B7" s="8" t="s">
        <v>46</v>
      </c>
      <c r="C7" s="20" t="s">
        <v>47</v>
      </c>
      <c r="D7" s="21"/>
      <c r="E7" s="21"/>
      <c r="F7" s="21"/>
      <c r="G7" s="22"/>
      <c r="H7" s="20" t="s">
        <v>48</v>
      </c>
      <c r="I7" s="22"/>
    </row>
    <row r="8" spans="1:12" ht="38.25" x14ac:dyDescent="0.2">
      <c r="A8" s="8"/>
      <c r="B8" s="8"/>
      <c r="C8" s="8" t="s">
        <v>49</v>
      </c>
      <c r="D8" s="23" t="s">
        <v>50</v>
      </c>
      <c r="E8" s="23"/>
      <c r="F8" s="23" t="s">
        <v>51</v>
      </c>
      <c r="G8" s="23"/>
      <c r="H8" s="8" t="s">
        <v>52</v>
      </c>
      <c r="I8" s="8" t="s">
        <v>53</v>
      </c>
      <c r="J8" s="6" t="s">
        <v>2</v>
      </c>
      <c r="K8" s="7" t="s">
        <v>3</v>
      </c>
    </row>
    <row r="9" spans="1:12" ht="12.75" x14ac:dyDescent="0.2">
      <c r="A9" s="8"/>
      <c r="B9" s="8"/>
      <c r="C9" s="8"/>
      <c r="D9" s="8" t="s">
        <v>54</v>
      </c>
      <c r="E9" s="8" t="s">
        <v>55</v>
      </c>
      <c r="F9" s="8" t="s">
        <v>54</v>
      </c>
      <c r="G9" s="8" t="s">
        <v>55</v>
      </c>
      <c r="H9" s="8"/>
      <c r="I9" s="8"/>
    </row>
    <row r="10" spans="1:12" x14ac:dyDescent="0.2">
      <c r="A10" s="12" t="s">
        <v>6</v>
      </c>
      <c r="B10" t="s">
        <v>17</v>
      </c>
      <c r="C10" s="2">
        <v>176</v>
      </c>
      <c r="D10" s="1">
        <v>9447500</v>
      </c>
      <c r="E10" s="1">
        <f>+D10/C10</f>
        <v>53678.977272727272</v>
      </c>
      <c r="F10" s="1">
        <v>37790000</v>
      </c>
      <c r="G10" s="1">
        <f>+F10/C10</f>
        <v>214715.90909090909</v>
      </c>
      <c r="H10" s="17">
        <f>+J10/L10</f>
        <v>0.99431818181818177</v>
      </c>
      <c r="I10" s="17">
        <f t="shared" ref="I10" si="0">100%-(H10)</f>
        <v>5.6818181818182323E-3</v>
      </c>
      <c r="J10" s="4">
        <v>175</v>
      </c>
      <c r="K10" s="4">
        <v>1</v>
      </c>
      <c r="L10" s="4">
        <v>176</v>
      </c>
    </row>
    <row r="11" spans="1:12" x14ac:dyDescent="0.2">
      <c r="A11" s="12"/>
      <c r="B11" t="s">
        <v>12</v>
      </c>
      <c r="C11" s="2">
        <v>160</v>
      </c>
      <c r="D11" s="1">
        <v>9240000</v>
      </c>
      <c r="E11" s="1">
        <f t="shared" ref="E11:E74" si="1">+D11/C11</f>
        <v>57750</v>
      </c>
      <c r="F11" s="1">
        <v>36960000</v>
      </c>
      <c r="G11" s="1">
        <f t="shared" ref="G11:G74" si="2">+F11/C11</f>
        <v>231000</v>
      </c>
      <c r="H11" s="17">
        <f t="shared" ref="H11:H74" si="3">+J11/L11</f>
        <v>0.98750000000000004</v>
      </c>
      <c r="I11" s="17">
        <f t="shared" ref="I11:I74" si="4">100%-(H11)</f>
        <v>1.2499999999999956E-2</v>
      </c>
      <c r="J11" s="4">
        <v>158</v>
      </c>
      <c r="K11" s="4">
        <v>2</v>
      </c>
      <c r="L11" s="4">
        <v>160</v>
      </c>
    </row>
    <row r="12" spans="1:12" x14ac:dyDescent="0.2">
      <c r="A12" s="12"/>
      <c r="B12" t="s">
        <v>11</v>
      </c>
      <c r="C12" s="2">
        <v>74</v>
      </c>
      <c r="D12" s="1">
        <v>4699000</v>
      </c>
      <c r="E12" s="1">
        <f t="shared" si="1"/>
        <v>63500</v>
      </c>
      <c r="F12" s="1">
        <v>18796000</v>
      </c>
      <c r="G12" s="1">
        <f t="shared" si="2"/>
        <v>254000</v>
      </c>
      <c r="H12" s="17">
        <f t="shared" si="3"/>
        <v>0.89189189189189189</v>
      </c>
      <c r="I12" s="17">
        <f t="shared" si="4"/>
        <v>0.10810810810810811</v>
      </c>
      <c r="J12" s="4">
        <v>66</v>
      </c>
      <c r="K12" s="4">
        <v>8</v>
      </c>
      <c r="L12" s="4">
        <v>74</v>
      </c>
    </row>
    <row r="13" spans="1:12" x14ac:dyDescent="0.2">
      <c r="A13" s="12"/>
      <c r="B13" t="s">
        <v>9</v>
      </c>
      <c r="C13" s="2">
        <v>383</v>
      </c>
      <c r="D13" s="1">
        <v>25982250</v>
      </c>
      <c r="E13" s="1">
        <f t="shared" si="1"/>
        <v>67838.772845953004</v>
      </c>
      <c r="F13" s="1">
        <v>103929000</v>
      </c>
      <c r="G13" s="1">
        <f t="shared" si="2"/>
        <v>271355.09138381202</v>
      </c>
      <c r="H13" s="17">
        <f t="shared" si="3"/>
        <v>0.98955613577023493</v>
      </c>
      <c r="I13" s="17">
        <f t="shared" si="4"/>
        <v>1.0443864229765065E-2</v>
      </c>
      <c r="J13" s="4">
        <v>379</v>
      </c>
      <c r="K13" s="4">
        <v>4</v>
      </c>
      <c r="L13" s="4">
        <v>383</v>
      </c>
    </row>
    <row r="14" spans="1:12" x14ac:dyDescent="0.2">
      <c r="A14" s="12"/>
      <c r="B14" t="s">
        <v>16</v>
      </c>
      <c r="C14" s="2">
        <v>344</v>
      </c>
      <c r="D14" s="1">
        <v>25506500</v>
      </c>
      <c r="E14" s="1">
        <f t="shared" si="1"/>
        <v>74146.80232558139</v>
      </c>
      <c r="F14" s="1">
        <v>102026000</v>
      </c>
      <c r="G14" s="1">
        <f t="shared" si="2"/>
        <v>296587.20930232556</v>
      </c>
      <c r="H14" s="17">
        <f t="shared" si="3"/>
        <v>1</v>
      </c>
      <c r="I14" s="17">
        <f t="shared" si="4"/>
        <v>0</v>
      </c>
      <c r="J14" s="4">
        <v>344</v>
      </c>
      <c r="L14" s="4">
        <v>344</v>
      </c>
    </row>
    <row r="15" spans="1:12" x14ac:dyDescent="0.2">
      <c r="A15" s="12"/>
      <c r="B15" t="s">
        <v>10</v>
      </c>
      <c r="C15" s="2">
        <v>567</v>
      </c>
      <c r="D15" s="1">
        <v>45504750</v>
      </c>
      <c r="E15" s="1">
        <f t="shared" si="1"/>
        <v>80255.291005291001</v>
      </c>
      <c r="F15" s="1">
        <v>182019000</v>
      </c>
      <c r="G15" s="1">
        <f t="shared" si="2"/>
        <v>321021.164021164</v>
      </c>
      <c r="H15" s="17">
        <f t="shared" si="3"/>
        <v>0.99647266313932981</v>
      </c>
      <c r="I15" s="17">
        <f t="shared" si="4"/>
        <v>3.5273368606701938E-3</v>
      </c>
      <c r="J15" s="4">
        <v>565</v>
      </c>
      <c r="K15" s="4">
        <v>2</v>
      </c>
      <c r="L15" s="4">
        <v>567</v>
      </c>
    </row>
    <row r="16" spans="1:12" x14ac:dyDescent="0.2">
      <c r="A16" s="12"/>
      <c r="B16" t="s">
        <v>23</v>
      </c>
      <c r="C16" s="2">
        <v>189</v>
      </c>
      <c r="D16" s="1">
        <v>17302750</v>
      </c>
      <c r="E16" s="1">
        <f t="shared" si="1"/>
        <v>91548.9417989418</v>
      </c>
      <c r="F16" s="1">
        <v>69211000</v>
      </c>
      <c r="G16" s="1">
        <f t="shared" si="2"/>
        <v>366195.7671957672</v>
      </c>
      <c r="H16" s="17">
        <f t="shared" si="3"/>
        <v>0.99470899470899465</v>
      </c>
      <c r="I16" s="17">
        <f t="shared" si="4"/>
        <v>5.2910052910053462E-3</v>
      </c>
      <c r="J16" s="4">
        <v>188</v>
      </c>
      <c r="K16" s="4">
        <v>1</v>
      </c>
      <c r="L16" s="4">
        <v>189</v>
      </c>
    </row>
    <row r="17" spans="1:12" x14ac:dyDescent="0.2">
      <c r="A17" s="12"/>
      <c r="B17" t="s">
        <v>20</v>
      </c>
      <c r="C17" s="2">
        <v>147</v>
      </c>
      <c r="D17" s="1">
        <v>16286750</v>
      </c>
      <c r="E17" s="1">
        <f t="shared" si="1"/>
        <v>110794.21768707484</v>
      </c>
      <c r="F17" s="1">
        <v>65147000</v>
      </c>
      <c r="G17" s="1">
        <f t="shared" si="2"/>
        <v>443176.87074829935</v>
      </c>
      <c r="H17" s="17">
        <f t="shared" si="3"/>
        <v>1</v>
      </c>
      <c r="I17" s="17">
        <f t="shared" si="4"/>
        <v>0</v>
      </c>
      <c r="J17" s="4">
        <v>147</v>
      </c>
      <c r="L17" s="4">
        <v>147</v>
      </c>
    </row>
    <row r="18" spans="1:12" x14ac:dyDescent="0.2">
      <c r="A18" s="12"/>
      <c r="B18" t="s">
        <v>19</v>
      </c>
      <c r="C18" s="2">
        <v>39</v>
      </c>
      <c r="D18" s="1">
        <v>5568250</v>
      </c>
      <c r="E18" s="1">
        <f t="shared" si="1"/>
        <v>142775.64102564103</v>
      </c>
      <c r="F18" s="1">
        <v>22273000</v>
      </c>
      <c r="G18" s="1">
        <f t="shared" si="2"/>
        <v>571102.56410256412</v>
      </c>
      <c r="H18" s="17">
        <f t="shared" si="3"/>
        <v>0.97435897435897434</v>
      </c>
      <c r="I18" s="17">
        <f t="shared" si="4"/>
        <v>2.5641025641025661E-2</v>
      </c>
      <c r="J18" s="4">
        <v>38</v>
      </c>
      <c r="K18" s="4">
        <v>1</v>
      </c>
      <c r="L18" s="4">
        <v>39</v>
      </c>
    </row>
    <row r="19" spans="1:12" x14ac:dyDescent="0.2">
      <c r="A19" s="12"/>
      <c r="B19" t="s">
        <v>18</v>
      </c>
      <c r="C19" s="2">
        <v>121</v>
      </c>
      <c r="D19" s="1">
        <v>20706250</v>
      </c>
      <c r="E19" s="1">
        <f t="shared" si="1"/>
        <v>171126.03305785125</v>
      </c>
      <c r="F19" s="1">
        <v>82825000</v>
      </c>
      <c r="G19" s="1">
        <f t="shared" si="2"/>
        <v>684504.132231405</v>
      </c>
      <c r="H19" s="17">
        <f t="shared" si="3"/>
        <v>0.99173553719008267</v>
      </c>
      <c r="I19" s="17">
        <f t="shared" si="4"/>
        <v>8.2644628099173278E-3</v>
      </c>
      <c r="J19" s="4">
        <v>120</v>
      </c>
      <c r="K19" s="4">
        <v>1</v>
      </c>
      <c r="L19" s="4">
        <v>121</v>
      </c>
    </row>
    <row r="20" spans="1:12" x14ac:dyDescent="0.2">
      <c r="A20" s="12"/>
      <c r="B20" t="s">
        <v>26</v>
      </c>
      <c r="C20" s="2">
        <v>177</v>
      </c>
      <c r="D20" s="1">
        <v>33517750</v>
      </c>
      <c r="E20" s="1">
        <f t="shared" si="1"/>
        <v>189365.81920903956</v>
      </c>
      <c r="F20" s="1">
        <v>134071000</v>
      </c>
      <c r="G20" s="1">
        <f t="shared" si="2"/>
        <v>757463.27683615824</v>
      </c>
      <c r="H20" s="17">
        <f t="shared" si="3"/>
        <v>0.98870056497175141</v>
      </c>
      <c r="I20" s="17">
        <f t="shared" si="4"/>
        <v>1.1299435028248594E-2</v>
      </c>
      <c r="J20" s="4">
        <v>175</v>
      </c>
      <c r="K20" s="4">
        <v>2</v>
      </c>
      <c r="L20" s="4">
        <v>177</v>
      </c>
    </row>
    <row r="21" spans="1:12" x14ac:dyDescent="0.2">
      <c r="A21" s="9"/>
      <c r="B21" t="s">
        <v>30</v>
      </c>
      <c r="C21" s="2">
        <v>18</v>
      </c>
      <c r="D21" s="1">
        <v>4285250</v>
      </c>
      <c r="E21" s="1">
        <f t="shared" si="1"/>
        <v>238069.44444444444</v>
      </c>
      <c r="F21" s="1">
        <v>17141000</v>
      </c>
      <c r="G21" s="1">
        <f t="shared" si="2"/>
        <v>952277.77777777775</v>
      </c>
      <c r="H21" s="17">
        <f t="shared" si="3"/>
        <v>1</v>
      </c>
      <c r="I21" s="17">
        <f t="shared" si="4"/>
        <v>0</v>
      </c>
      <c r="J21" s="4">
        <v>18</v>
      </c>
      <c r="L21" s="4">
        <v>18</v>
      </c>
    </row>
    <row r="22" spans="1:12" x14ac:dyDescent="0.2">
      <c r="A22" s="10" t="s">
        <v>31</v>
      </c>
      <c r="B22" s="10"/>
      <c r="C22" s="11">
        <v>2395</v>
      </c>
      <c r="D22" s="15">
        <v>218047000</v>
      </c>
      <c r="E22" s="15">
        <f t="shared" si="1"/>
        <v>91042.588726513568</v>
      </c>
      <c r="F22" s="15">
        <v>872188000</v>
      </c>
      <c r="G22" s="15">
        <f t="shared" si="2"/>
        <v>364170.35490605427</v>
      </c>
      <c r="H22" s="18">
        <f t="shared" si="3"/>
        <v>0.99081419624217115</v>
      </c>
      <c r="I22" s="18">
        <f t="shared" si="4"/>
        <v>9.1858037578288476E-3</v>
      </c>
      <c r="J22" s="4">
        <v>2373</v>
      </c>
      <c r="K22" s="4">
        <v>22</v>
      </c>
      <c r="L22" s="4">
        <v>2395</v>
      </c>
    </row>
    <row r="23" spans="1:12" x14ac:dyDescent="0.2">
      <c r="A23" s="12" t="s">
        <v>8</v>
      </c>
      <c r="B23" t="s">
        <v>24</v>
      </c>
      <c r="C23" s="2">
        <v>193</v>
      </c>
      <c r="D23" s="1">
        <v>9675000</v>
      </c>
      <c r="E23" s="1">
        <f t="shared" si="1"/>
        <v>50129.533678756474</v>
      </c>
      <c r="F23" s="1">
        <v>38700000</v>
      </c>
      <c r="G23" s="1">
        <f t="shared" si="2"/>
        <v>200518.1347150259</v>
      </c>
      <c r="H23" s="17">
        <f t="shared" si="3"/>
        <v>0.8393782383419689</v>
      </c>
      <c r="I23" s="17">
        <f t="shared" si="4"/>
        <v>0.1606217616580311</v>
      </c>
      <c r="J23" s="4">
        <v>162</v>
      </c>
      <c r="K23" s="4">
        <v>31</v>
      </c>
      <c r="L23" s="4">
        <v>193</v>
      </c>
    </row>
    <row r="24" spans="1:12" x14ac:dyDescent="0.2">
      <c r="A24" s="12"/>
      <c r="B24" t="s">
        <v>57</v>
      </c>
      <c r="C24" s="2">
        <v>346</v>
      </c>
      <c r="D24" s="1">
        <v>20919500</v>
      </c>
      <c r="E24" s="1">
        <f t="shared" si="1"/>
        <v>60460.98265895954</v>
      </c>
      <c r="F24" s="1">
        <v>83678000</v>
      </c>
      <c r="G24" s="1">
        <f t="shared" si="2"/>
        <v>241843.93063583816</v>
      </c>
      <c r="H24" s="17">
        <f t="shared" si="3"/>
        <v>0.98843930635838151</v>
      </c>
      <c r="I24" s="17">
        <f t="shared" si="4"/>
        <v>1.1560693641618491E-2</v>
      </c>
      <c r="J24" s="4">
        <v>342</v>
      </c>
      <c r="K24" s="4">
        <v>4</v>
      </c>
      <c r="L24" s="4">
        <v>346</v>
      </c>
    </row>
    <row r="25" spans="1:12" x14ac:dyDescent="0.2">
      <c r="A25" s="12"/>
      <c r="B25" t="s">
        <v>9</v>
      </c>
      <c r="C25" s="2">
        <v>357</v>
      </c>
      <c r="D25" s="1">
        <v>24347250</v>
      </c>
      <c r="E25" s="1">
        <f t="shared" si="1"/>
        <v>68199.579831932773</v>
      </c>
      <c r="F25" s="1">
        <v>97389000</v>
      </c>
      <c r="G25" s="1">
        <f t="shared" si="2"/>
        <v>272798.31932773109</v>
      </c>
      <c r="H25" s="17">
        <f t="shared" si="3"/>
        <v>1</v>
      </c>
      <c r="I25" s="17">
        <f t="shared" si="4"/>
        <v>0</v>
      </c>
      <c r="J25" s="4">
        <v>357</v>
      </c>
      <c r="L25" s="4">
        <v>357</v>
      </c>
    </row>
    <row r="26" spans="1:12" x14ac:dyDescent="0.2">
      <c r="A26" s="12"/>
      <c r="B26" t="s">
        <v>16</v>
      </c>
      <c r="C26" s="2">
        <v>505</v>
      </c>
      <c r="D26" s="1">
        <v>36773500</v>
      </c>
      <c r="E26" s="1">
        <f t="shared" si="1"/>
        <v>72818.811881188114</v>
      </c>
      <c r="F26" s="1">
        <v>147094000</v>
      </c>
      <c r="G26" s="1">
        <f t="shared" si="2"/>
        <v>291275.24752475246</v>
      </c>
      <c r="H26" s="17">
        <f t="shared" si="3"/>
        <v>0.99603960396039604</v>
      </c>
      <c r="I26" s="17">
        <f t="shared" si="4"/>
        <v>3.9603960396039639E-3</v>
      </c>
      <c r="J26" s="4">
        <v>503</v>
      </c>
      <c r="K26" s="4">
        <v>2</v>
      </c>
      <c r="L26" s="4">
        <v>505</v>
      </c>
    </row>
    <row r="27" spans="1:12" x14ac:dyDescent="0.2">
      <c r="A27" s="12"/>
      <c r="B27" t="s">
        <v>10</v>
      </c>
      <c r="C27" s="2">
        <v>832</v>
      </c>
      <c r="D27" s="1">
        <v>66112500.010000005</v>
      </c>
      <c r="E27" s="1">
        <f t="shared" si="1"/>
        <v>79462.139435096164</v>
      </c>
      <c r="F27" s="1">
        <v>264450000.04000002</v>
      </c>
      <c r="G27" s="1">
        <f t="shared" si="2"/>
        <v>317848.55774038465</v>
      </c>
      <c r="H27" s="17">
        <f t="shared" si="3"/>
        <v>1</v>
      </c>
      <c r="I27" s="17">
        <f t="shared" si="4"/>
        <v>0</v>
      </c>
      <c r="J27" s="4">
        <v>832</v>
      </c>
      <c r="L27" s="4">
        <v>832</v>
      </c>
    </row>
    <row r="28" spans="1:12" x14ac:dyDescent="0.2">
      <c r="A28" s="12"/>
      <c r="B28" t="s">
        <v>23</v>
      </c>
      <c r="C28" s="2">
        <v>507</v>
      </c>
      <c r="D28" s="1">
        <v>45210500</v>
      </c>
      <c r="E28" s="1">
        <f t="shared" si="1"/>
        <v>89172.583826429982</v>
      </c>
      <c r="F28" s="1">
        <v>180842000</v>
      </c>
      <c r="G28" s="1">
        <f t="shared" si="2"/>
        <v>356690.33530571993</v>
      </c>
      <c r="H28" s="17">
        <f t="shared" si="3"/>
        <v>0.99605522682445757</v>
      </c>
      <c r="I28" s="17">
        <f t="shared" si="4"/>
        <v>3.9447731755424265E-3</v>
      </c>
      <c r="J28" s="4">
        <v>505</v>
      </c>
      <c r="K28" s="4">
        <v>2</v>
      </c>
      <c r="L28" s="4">
        <v>507</v>
      </c>
    </row>
    <row r="29" spans="1:12" x14ac:dyDescent="0.2">
      <c r="A29" s="12"/>
      <c r="B29" t="s">
        <v>21</v>
      </c>
      <c r="C29" s="2">
        <v>220</v>
      </c>
      <c r="D29" s="1">
        <v>24292250</v>
      </c>
      <c r="E29" s="1">
        <f t="shared" si="1"/>
        <v>110419.31818181818</v>
      </c>
      <c r="F29" s="1">
        <v>97169000</v>
      </c>
      <c r="G29" s="1">
        <f t="shared" si="2"/>
        <v>441677.27272727271</v>
      </c>
      <c r="H29" s="17">
        <f t="shared" si="3"/>
        <v>1</v>
      </c>
      <c r="I29" s="17">
        <f t="shared" si="4"/>
        <v>0</v>
      </c>
      <c r="J29" s="4">
        <v>220</v>
      </c>
      <c r="L29" s="4">
        <v>220</v>
      </c>
    </row>
    <row r="30" spans="1:12" x14ac:dyDescent="0.2">
      <c r="A30" s="12"/>
      <c r="B30" t="s">
        <v>25</v>
      </c>
      <c r="C30" s="2">
        <v>167</v>
      </c>
      <c r="D30" s="1">
        <v>19390250</v>
      </c>
      <c r="E30" s="1">
        <f t="shared" si="1"/>
        <v>116109.28143712576</v>
      </c>
      <c r="F30" s="1">
        <v>77561000</v>
      </c>
      <c r="G30" s="1">
        <f t="shared" si="2"/>
        <v>464437.12574850302</v>
      </c>
      <c r="H30" s="17">
        <f t="shared" si="3"/>
        <v>0.9880239520958084</v>
      </c>
      <c r="I30" s="17">
        <f t="shared" si="4"/>
        <v>1.19760479041916E-2</v>
      </c>
      <c r="J30" s="4">
        <v>165</v>
      </c>
      <c r="K30" s="4">
        <v>2</v>
      </c>
      <c r="L30" s="4">
        <v>167</v>
      </c>
    </row>
    <row r="31" spans="1:12" x14ac:dyDescent="0.2">
      <c r="A31" s="12"/>
      <c r="B31" t="s">
        <v>19</v>
      </c>
      <c r="C31" s="2">
        <v>53</v>
      </c>
      <c r="D31" s="1">
        <v>7584250</v>
      </c>
      <c r="E31" s="1">
        <f t="shared" si="1"/>
        <v>143099.05660377358</v>
      </c>
      <c r="F31" s="1">
        <v>30337000</v>
      </c>
      <c r="G31" s="1">
        <f t="shared" si="2"/>
        <v>572396.22641509434</v>
      </c>
      <c r="H31" s="17">
        <f t="shared" si="3"/>
        <v>1</v>
      </c>
      <c r="I31" s="17">
        <f t="shared" si="4"/>
        <v>0</v>
      </c>
      <c r="J31" s="4">
        <v>53</v>
      </c>
      <c r="L31" s="4">
        <v>53</v>
      </c>
    </row>
    <row r="32" spans="1:12" x14ac:dyDescent="0.2">
      <c r="A32" s="9"/>
      <c r="B32" t="s">
        <v>56</v>
      </c>
      <c r="C32" s="2">
        <v>73</v>
      </c>
      <c r="D32" s="1">
        <v>12498000</v>
      </c>
      <c r="E32" s="1">
        <f t="shared" si="1"/>
        <v>171205.4794520548</v>
      </c>
      <c r="F32" s="1">
        <v>49992000</v>
      </c>
      <c r="G32" s="1">
        <f t="shared" si="2"/>
        <v>684821.91780821921</v>
      </c>
      <c r="H32" s="17">
        <f t="shared" si="3"/>
        <v>0.98630136986301364</v>
      </c>
      <c r="I32" s="17">
        <f t="shared" si="4"/>
        <v>1.3698630136986356E-2</v>
      </c>
      <c r="J32" s="4">
        <v>72</v>
      </c>
      <c r="K32" s="4">
        <v>1</v>
      </c>
      <c r="L32" s="4">
        <v>73</v>
      </c>
    </row>
    <row r="33" spans="1:12" x14ac:dyDescent="0.2">
      <c r="A33" s="10" t="s">
        <v>32</v>
      </c>
      <c r="B33" s="10"/>
      <c r="C33" s="11">
        <v>3253</v>
      </c>
      <c r="D33" s="15">
        <v>266803000.00999999</v>
      </c>
      <c r="E33" s="15">
        <f t="shared" si="1"/>
        <v>82017.522290193665</v>
      </c>
      <c r="F33" s="15">
        <v>1067212000.04</v>
      </c>
      <c r="G33" s="15">
        <f t="shared" si="2"/>
        <v>328070.08916077466</v>
      </c>
      <c r="H33" s="18">
        <f t="shared" si="3"/>
        <v>0.98708884106978179</v>
      </c>
      <c r="I33" s="18">
        <f t="shared" si="4"/>
        <v>1.2911158930218214E-2</v>
      </c>
      <c r="J33" s="4">
        <v>3211</v>
      </c>
      <c r="K33" s="4">
        <v>42</v>
      </c>
      <c r="L33" s="4">
        <v>3253</v>
      </c>
    </row>
    <row r="34" spans="1:12" x14ac:dyDescent="0.2">
      <c r="A34" s="12" t="s">
        <v>4</v>
      </c>
      <c r="B34" t="s">
        <v>17</v>
      </c>
      <c r="C34" s="2">
        <v>68</v>
      </c>
      <c r="D34" s="1">
        <v>3630000</v>
      </c>
      <c r="E34" s="1">
        <f t="shared" si="1"/>
        <v>53382.352941176468</v>
      </c>
      <c r="F34" s="1">
        <v>14520000</v>
      </c>
      <c r="G34" s="1">
        <f t="shared" si="2"/>
        <v>213529.41176470587</v>
      </c>
      <c r="H34" s="17">
        <f t="shared" si="3"/>
        <v>1</v>
      </c>
      <c r="I34" s="17">
        <f t="shared" si="4"/>
        <v>0</v>
      </c>
      <c r="J34" s="4">
        <v>68</v>
      </c>
      <c r="L34" s="4">
        <v>68</v>
      </c>
    </row>
    <row r="35" spans="1:12" x14ac:dyDescent="0.2">
      <c r="A35" s="12"/>
      <c r="B35" t="s">
        <v>12</v>
      </c>
      <c r="C35" s="2">
        <v>30</v>
      </c>
      <c r="D35" s="1">
        <v>1697500</v>
      </c>
      <c r="E35" s="1">
        <f t="shared" si="1"/>
        <v>56583.333333333336</v>
      </c>
      <c r="F35" s="1">
        <v>6790000</v>
      </c>
      <c r="G35" s="1">
        <f t="shared" si="2"/>
        <v>226333.33333333334</v>
      </c>
      <c r="H35" s="17">
        <f t="shared" si="3"/>
        <v>0.93333333333333335</v>
      </c>
      <c r="I35" s="17">
        <f t="shared" si="4"/>
        <v>6.6666666666666652E-2</v>
      </c>
      <c r="J35" s="4">
        <v>28</v>
      </c>
      <c r="K35" s="4">
        <v>2</v>
      </c>
      <c r="L35" s="4">
        <v>30</v>
      </c>
    </row>
    <row r="36" spans="1:12" x14ac:dyDescent="0.2">
      <c r="A36" s="12"/>
      <c r="B36" t="s">
        <v>11</v>
      </c>
      <c r="C36" s="2">
        <v>23</v>
      </c>
      <c r="D36" s="1">
        <v>1460500</v>
      </c>
      <c r="E36" s="1">
        <f t="shared" si="1"/>
        <v>63500</v>
      </c>
      <c r="F36" s="1">
        <v>5842000</v>
      </c>
      <c r="G36" s="1">
        <f t="shared" si="2"/>
        <v>254000</v>
      </c>
      <c r="H36" s="17">
        <f t="shared" si="3"/>
        <v>1</v>
      </c>
      <c r="I36" s="17">
        <f t="shared" si="4"/>
        <v>0</v>
      </c>
      <c r="J36" s="4">
        <v>23</v>
      </c>
      <c r="L36" s="4">
        <v>23</v>
      </c>
    </row>
    <row r="37" spans="1:12" x14ac:dyDescent="0.2">
      <c r="A37" s="12"/>
      <c r="B37" t="s">
        <v>9</v>
      </c>
      <c r="C37" s="2">
        <v>296</v>
      </c>
      <c r="D37" s="1">
        <v>20595000.010000002</v>
      </c>
      <c r="E37" s="1">
        <f t="shared" si="1"/>
        <v>69577.702736486492</v>
      </c>
      <c r="F37" s="1">
        <v>82380000</v>
      </c>
      <c r="G37" s="1">
        <f t="shared" si="2"/>
        <v>278310.81081081083</v>
      </c>
      <c r="H37" s="17">
        <f t="shared" si="3"/>
        <v>0.9932432432432432</v>
      </c>
      <c r="I37" s="17">
        <f t="shared" si="4"/>
        <v>6.7567567567567988E-3</v>
      </c>
      <c r="J37" s="4">
        <v>294</v>
      </c>
      <c r="K37" s="4">
        <v>2</v>
      </c>
      <c r="L37" s="4">
        <v>296</v>
      </c>
    </row>
    <row r="38" spans="1:12" x14ac:dyDescent="0.2">
      <c r="A38" s="12"/>
      <c r="B38" t="s">
        <v>16</v>
      </c>
      <c r="C38" s="2">
        <v>377</v>
      </c>
      <c r="D38" s="1">
        <v>27609500</v>
      </c>
      <c r="E38" s="1">
        <f t="shared" si="1"/>
        <v>73234.748010610085</v>
      </c>
      <c r="F38" s="1">
        <v>110438000</v>
      </c>
      <c r="G38" s="1">
        <f t="shared" si="2"/>
        <v>292938.99204244034</v>
      </c>
      <c r="H38" s="17">
        <f t="shared" si="3"/>
        <v>0.99204244031830235</v>
      </c>
      <c r="I38" s="17">
        <f t="shared" si="4"/>
        <v>7.9575596816976457E-3</v>
      </c>
      <c r="J38" s="4">
        <v>374</v>
      </c>
      <c r="K38" s="4">
        <v>3</v>
      </c>
      <c r="L38" s="4">
        <v>377</v>
      </c>
    </row>
    <row r="39" spans="1:12" x14ac:dyDescent="0.2">
      <c r="A39" s="12"/>
      <c r="B39" t="s">
        <v>10</v>
      </c>
      <c r="C39" s="2">
        <v>498</v>
      </c>
      <c r="D39" s="1">
        <v>39885250</v>
      </c>
      <c r="E39" s="1">
        <f t="shared" si="1"/>
        <v>80090.863453815255</v>
      </c>
      <c r="F39" s="1">
        <v>159541000</v>
      </c>
      <c r="G39" s="1">
        <f t="shared" si="2"/>
        <v>320363.45381526102</v>
      </c>
      <c r="H39" s="17">
        <f t="shared" si="3"/>
        <v>0.99397590361445787</v>
      </c>
      <c r="I39" s="17">
        <f t="shared" si="4"/>
        <v>6.0240963855421326E-3</v>
      </c>
      <c r="J39" s="4">
        <v>495</v>
      </c>
      <c r="K39" s="4">
        <v>3</v>
      </c>
      <c r="L39" s="4">
        <v>498</v>
      </c>
    </row>
    <row r="40" spans="1:12" x14ac:dyDescent="0.2">
      <c r="A40" s="12"/>
      <c r="B40" t="s">
        <v>23</v>
      </c>
      <c r="C40" s="2">
        <v>521</v>
      </c>
      <c r="D40" s="1">
        <v>48996772.850000001</v>
      </c>
      <c r="E40" s="1">
        <f t="shared" si="1"/>
        <v>94043.709884836862</v>
      </c>
      <c r="F40" s="1">
        <v>195987091.40000001</v>
      </c>
      <c r="G40" s="1">
        <f t="shared" si="2"/>
        <v>376174.83953934745</v>
      </c>
      <c r="H40" s="17">
        <f t="shared" si="3"/>
        <v>0.99616122840690979</v>
      </c>
      <c r="I40" s="17">
        <f t="shared" si="4"/>
        <v>3.8387715930902067E-3</v>
      </c>
      <c r="J40" s="4">
        <v>519</v>
      </c>
      <c r="K40" s="4">
        <v>2</v>
      </c>
      <c r="L40" s="4">
        <v>521</v>
      </c>
    </row>
    <row r="41" spans="1:12" x14ac:dyDescent="0.2">
      <c r="A41" s="12"/>
      <c r="B41" t="s">
        <v>21</v>
      </c>
      <c r="C41" s="2">
        <v>77</v>
      </c>
      <c r="D41" s="1">
        <v>8514000</v>
      </c>
      <c r="E41" s="1">
        <f t="shared" si="1"/>
        <v>110571.42857142857</v>
      </c>
      <c r="F41" s="1">
        <v>34056000</v>
      </c>
      <c r="G41" s="1">
        <f t="shared" si="2"/>
        <v>442285.71428571426</v>
      </c>
      <c r="H41" s="17">
        <f t="shared" si="3"/>
        <v>1</v>
      </c>
      <c r="I41" s="17">
        <f t="shared" si="4"/>
        <v>0</v>
      </c>
      <c r="J41" s="4">
        <v>77</v>
      </c>
      <c r="L41" s="4">
        <v>77</v>
      </c>
    </row>
    <row r="42" spans="1:12" x14ac:dyDescent="0.2">
      <c r="A42" s="12"/>
      <c r="B42" t="s">
        <v>25</v>
      </c>
      <c r="C42" s="2">
        <v>226</v>
      </c>
      <c r="D42" s="1">
        <v>25776750</v>
      </c>
      <c r="E42" s="1">
        <f t="shared" si="1"/>
        <v>114056.41592920353</v>
      </c>
      <c r="F42" s="1">
        <v>103107000</v>
      </c>
      <c r="G42" s="1">
        <f t="shared" si="2"/>
        <v>456225.66371681413</v>
      </c>
      <c r="H42" s="17">
        <f t="shared" si="3"/>
        <v>1</v>
      </c>
      <c r="I42" s="17">
        <f t="shared" si="4"/>
        <v>0</v>
      </c>
      <c r="J42" s="4">
        <v>226</v>
      </c>
      <c r="L42" s="4">
        <v>226</v>
      </c>
    </row>
    <row r="43" spans="1:12" x14ac:dyDescent="0.2">
      <c r="A43" s="12"/>
      <c r="B43" t="s">
        <v>19</v>
      </c>
      <c r="C43" s="2">
        <v>32</v>
      </c>
      <c r="D43" s="1">
        <v>4293750</v>
      </c>
      <c r="E43" s="1">
        <f t="shared" si="1"/>
        <v>134179.6875</v>
      </c>
      <c r="F43" s="1">
        <v>17175000</v>
      </c>
      <c r="G43" s="1">
        <f t="shared" si="2"/>
        <v>536718.75</v>
      </c>
      <c r="H43" s="17">
        <f t="shared" si="3"/>
        <v>1</v>
      </c>
      <c r="I43" s="17">
        <f t="shared" si="4"/>
        <v>0</v>
      </c>
      <c r="J43" s="4">
        <v>32</v>
      </c>
      <c r="L43" s="4">
        <v>32</v>
      </c>
    </row>
    <row r="44" spans="1:12" x14ac:dyDescent="0.2">
      <c r="A44" s="12"/>
      <c r="B44" t="s">
        <v>18</v>
      </c>
      <c r="C44" s="2">
        <v>192</v>
      </c>
      <c r="D44" s="1">
        <v>30169750</v>
      </c>
      <c r="E44" s="1">
        <f t="shared" si="1"/>
        <v>157134.11458333334</v>
      </c>
      <c r="F44" s="1">
        <v>120679000</v>
      </c>
      <c r="G44" s="1">
        <f t="shared" si="2"/>
        <v>628536.45833333337</v>
      </c>
      <c r="H44" s="17">
        <f t="shared" si="3"/>
        <v>0.98958333333333337</v>
      </c>
      <c r="I44" s="17">
        <f t="shared" si="4"/>
        <v>1.041666666666663E-2</v>
      </c>
      <c r="J44" s="4">
        <v>190</v>
      </c>
      <c r="K44" s="4">
        <v>2</v>
      </c>
      <c r="L44" s="4">
        <v>192</v>
      </c>
    </row>
    <row r="45" spans="1:12" x14ac:dyDescent="0.2">
      <c r="A45" s="12"/>
      <c r="B45" t="s">
        <v>26</v>
      </c>
      <c r="C45" s="2">
        <v>20</v>
      </c>
      <c r="D45" s="1">
        <v>3758000</v>
      </c>
      <c r="E45" s="1">
        <f t="shared" si="1"/>
        <v>187900</v>
      </c>
      <c r="F45" s="1">
        <v>15032000</v>
      </c>
      <c r="G45" s="1">
        <f t="shared" si="2"/>
        <v>751600</v>
      </c>
      <c r="H45" s="17">
        <f t="shared" si="3"/>
        <v>1</v>
      </c>
      <c r="I45" s="17">
        <f t="shared" si="4"/>
        <v>0</v>
      </c>
      <c r="J45" s="4">
        <v>20</v>
      </c>
      <c r="L45" s="4">
        <v>20</v>
      </c>
    </row>
    <row r="46" spans="1:12" x14ac:dyDescent="0.2">
      <c r="A46" s="12"/>
      <c r="B46" t="s">
        <v>27</v>
      </c>
      <c r="C46" s="2">
        <v>49</v>
      </c>
      <c r="D46" s="1">
        <v>10239750</v>
      </c>
      <c r="E46" s="1">
        <f t="shared" si="1"/>
        <v>208974.48979591837</v>
      </c>
      <c r="F46" s="1">
        <v>40959000</v>
      </c>
      <c r="G46" s="1">
        <f t="shared" si="2"/>
        <v>835897.95918367349</v>
      </c>
      <c r="H46" s="17">
        <f t="shared" si="3"/>
        <v>1</v>
      </c>
      <c r="I46" s="17">
        <f t="shared" si="4"/>
        <v>0</v>
      </c>
      <c r="J46" s="4">
        <v>49</v>
      </c>
      <c r="L46" s="4">
        <v>49</v>
      </c>
    </row>
    <row r="47" spans="1:12" x14ac:dyDescent="0.2">
      <c r="A47" s="9"/>
      <c r="B47" t="s">
        <v>58</v>
      </c>
      <c r="C47" s="2">
        <v>29</v>
      </c>
      <c r="D47" s="1">
        <v>7410250</v>
      </c>
      <c r="E47" s="1">
        <f t="shared" si="1"/>
        <v>255525.86206896551</v>
      </c>
      <c r="F47" s="1">
        <v>29641000</v>
      </c>
      <c r="G47" s="1">
        <f t="shared" si="2"/>
        <v>1022103.448275862</v>
      </c>
      <c r="H47" s="17">
        <f t="shared" si="3"/>
        <v>1</v>
      </c>
      <c r="I47" s="17">
        <f t="shared" si="4"/>
        <v>0</v>
      </c>
      <c r="J47" s="4">
        <v>29</v>
      </c>
      <c r="L47" s="4">
        <v>29</v>
      </c>
    </row>
    <row r="48" spans="1:12" x14ac:dyDescent="0.2">
      <c r="A48" s="10" t="s">
        <v>33</v>
      </c>
      <c r="B48" s="10"/>
      <c r="C48" s="11">
        <v>2438</v>
      </c>
      <c r="D48" s="15">
        <v>234036772.86000001</v>
      </c>
      <c r="E48" s="15">
        <f t="shared" si="1"/>
        <v>95995.394938474172</v>
      </c>
      <c r="F48" s="15">
        <v>936147091.39999998</v>
      </c>
      <c r="G48" s="15">
        <f t="shared" si="2"/>
        <v>383981.57973748975</v>
      </c>
      <c r="H48" s="18">
        <f t="shared" si="3"/>
        <v>0.99425758818703858</v>
      </c>
      <c r="I48" s="18">
        <f t="shared" si="4"/>
        <v>5.7424118129614232E-3</v>
      </c>
      <c r="J48" s="4">
        <v>2424</v>
      </c>
      <c r="K48" s="4">
        <v>14</v>
      </c>
      <c r="L48" s="4">
        <v>2438</v>
      </c>
    </row>
    <row r="49" spans="1:12" x14ac:dyDescent="0.2">
      <c r="A49" s="12" t="s">
        <v>7</v>
      </c>
      <c r="B49" t="s">
        <v>29</v>
      </c>
      <c r="C49" s="2">
        <v>42</v>
      </c>
      <c r="D49" s="1">
        <v>1492500</v>
      </c>
      <c r="E49" s="1">
        <f t="shared" si="1"/>
        <v>35535.714285714283</v>
      </c>
      <c r="F49" s="1">
        <v>5970000</v>
      </c>
      <c r="G49" s="1">
        <f t="shared" si="2"/>
        <v>142142.85714285713</v>
      </c>
      <c r="H49" s="17">
        <f t="shared" si="3"/>
        <v>1</v>
      </c>
      <c r="I49" s="17">
        <f t="shared" si="4"/>
        <v>0</v>
      </c>
      <c r="J49" s="4">
        <v>42</v>
      </c>
      <c r="L49" s="4">
        <v>42</v>
      </c>
    </row>
    <row r="50" spans="1:12" x14ac:dyDescent="0.2">
      <c r="A50" s="12"/>
      <c r="B50" t="s">
        <v>22</v>
      </c>
      <c r="C50" s="2">
        <v>98</v>
      </c>
      <c r="D50" s="1">
        <v>4289412</v>
      </c>
      <c r="E50" s="1">
        <f t="shared" si="1"/>
        <v>43769.510204081635</v>
      </c>
      <c r="F50" s="1">
        <v>17157648</v>
      </c>
      <c r="G50" s="1">
        <f t="shared" si="2"/>
        <v>175078.04081632654</v>
      </c>
      <c r="H50" s="17">
        <f t="shared" si="3"/>
        <v>1</v>
      </c>
      <c r="I50" s="17">
        <f t="shared" si="4"/>
        <v>0</v>
      </c>
      <c r="J50" s="4">
        <v>98</v>
      </c>
      <c r="L50" s="4">
        <v>98</v>
      </c>
    </row>
    <row r="51" spans="1:12" x14ac:dyDescent="0.2">
      <c r="A51" s="12"/>
      <c r="B51" t="s">
        <v>15</v>
      </c>
      <c r="C51" s="2">
        <v>82</v>
      </c>
      <c r="D51" s="1">
        <v>3800000</v>
      </c>
      <c r="E51" s="1">
        <f t="shared" si="1"/>
        <v>46341.463414634149</v>
      </c>
      <c r="F51" s="1">
        <v>15200000</v>
      </c>
      <c r="G51" s="1">
        <f t="shared" si="2"/>
        <v>185365.85365853659</v>
      </c>
      <c r="H51" s="17">
        <f t="shared" si="3"/>
        <v>1</v>
      </c>
      <c r="I51" s="17">
        <f t="shared" si="4"/>
        <v>0</v>
      </c>
      <c r="J51" s="4">
        <v>82</v>
      </c>
      <c r="L51" s="4">
        <v>82</v>
      </c>
    </row>
    <row r="52" spans="1:12" x14ac:dyDescent="0.2">
      <c r="A52" s="12"/>
      <c r="B52" t="s">
        <v>14</v>
      </c>
      <c r="C52" s="2">
        <v>364</v>
      </c>
      <c r="D52" s="1">
        <v>19338750</v>
      </c>
      <c r="E52" s="1">
        <f t="shared" si="1"/>
        <v>53128.434065934067</v>
      </c>
      <c r="F52" s="1">
        <v>77355000</v>
      </c>
      <c r="G52" s="1">
        <f t="shared" si="2"/>
        <v>212513.73626373627</v>
      </c>
      <c r="H52" s="17">
        <f t="shared" si="3"/>
        <v>0.99175824175824179</v>
      </c>
      <c r="I52" s="17">
        <f t="shared" si="4"/>
        <v>8.2417582417582125E-3</v>
      </c>
      <c r="J52" s="4">
        <v>361</v>
      </c>
      <c r="K52" s="4">
        <v>3</v>
      </c>
      <c r="L52" s="4">
        <v>364</v>
      </c>
    </row>
    <row r="53" spans="1:12" x14ac:dyDescent="0.2">
      <c r="A53" s="12"/>
      <c r="B53" t="s">
        <v>12</v>
      </c>
      <c r="C53" s="2">
        <v>119</v>
      </c>
      <c r="D53" s="1">
        <v>6587250</v>
      </c>
      <c r="E53" s="1">
        <f t="shared" si="1"/>
        <v>55355.042016806721</v>
      </c>
      <c r="F53" s="1">
        <v>26349000</v>
      </c>
      <c r="G53" s="1">
        <f t="shared" si="2"/>
        <v>221420.16806722688</v>
      </c>
      <c r="H53" s="17">
        <f t="shared" si="3"/>
        <v>0.99159663865546221</v>
      </c>
      <c r="I53" s="17">
        <f t="shared" si="4"/>
        <v>8.4033613445377853E-3</v>
      </c>
      <c r="J53" s="4">
        <v>118</v>
      </c>
      <c r="K53" s="4">
        <v>1</v>
      </c>
      <c r="L53" s="4">
        <v>119</v>
      </c>
    </row>
    <row r="54" spans="1:12" x14ac:dyDescent="0.2">
      <c r="A54" s="12"/>
      <c r="B54" t="s">
        <v>11</v>
      </c>
      <c r="C54" s="2">
        <v>250</v>
      </c>
      <c r="D54" s="1">
        <v>15281000</v>
      </c>
      <c r="E54" s="1">
        <f t="shared" si="1"/>
        <v>61124</v>
      </c>
      <c r="F54" s="1">
        <v>61124000</v>
      </c>
      <c r="G54" s="1">
        <f t="shared" si="2"/>
        <v>244496</v>
      </c>
      <c r="H54" s="17">
        <f t="shared" si="3"/>
        <v>0.91200000000000003</v>
      </c>
      <c r="I54" s="17">
        <f t="shared" si="4"/>
        <v>8.7999999999999967E-2</v>
      </c>
      <c r="J54" s="4">
        <v>228</v>
      </c>
      <c r="K54" s="4">
        <v>22</v>
      </c>
      <c r="L54" s="4">
        <v>250</v>
      </c>
    </row>
    <row r="55" spans="1:12" x14ac:dyDescent="0.2">
      <c r="A55" s="12"/>
      <c r="B55" t="s">
        <v>28</v>
      </c>
      <c r="C55" s="2">
        <v>224</v>
      </c>
      <c r="D55" s="1">
        <v>15958000</v>
      </c>
      <c r="E55" s="1">
        <f t="shared" si="1"/>
        <v>71241.071428571435</v>
      </c>
      <c r="F55" s="1">
        <v>63832000</v>
      </c>
      <c r="G55" s="1">
        <f t="shared" si="2"/>
        <v>284964.28571428574</v>
      </c>
      <c r="H55" s="17">
        <f t="shared" si="3"/>
        <v>0.8125</v>
      </c>
      <c r="I55" s="17">
        <f t="shared" si="4"/>
        <v>0.1875</v>
      </c>
      <c r="J55" s="4">
        <v>182</v>
      </c>
      <c r="K55" s="4">
        <v>42</v>
      </c>
      <c r="L55" s="4">
        <v>224</v>
      </c>
    </row>
    <row r="56" spans="1:12" x14ac:dyDescent="0.2">
      <c r="A56" s="12"/>
      <c r="B56" t="s">
        <v>10</v>
      </c>
      <c r="C56" s="2">
        <v>283</v>
      </c>
      <c r="D56" s="1">
        <v>22924500</v>
      </c>
      <c r="E56" s="1">
        <f t="shared" si="1"/>
        <v>81005.300353356884</v>
      </c>
      <c r="F56" s="1">
        <v>91698000</v>
      </c>
      <c r="G56" s="1">
        <f t="shared" si="2"/>
        <v>324021.20141342754</v>
      </c>
      <c r="H56" s="17">
        <f t="shared" si="3"/>
        <v>0.9257950530035336</v>
      </c>
      <c r="I56" s="17">
        <f t="shared" si="4"/>
        <v>7.4204946996466403E-2</v>
      </c>
      <c r="J56" s="4">
        <v>262</v>
      </c>
      <c r="K56" s="4">
        <v>21</v>
      </c>
      <c r="L56" s="4">
        <v>283</v>
      </c>
    </row>
    <row r="57" spans="1:12" x14ac:dyDescent="0.2">
      <c r="A57" s="12"/>
      <c r="B57" t="s">
        <v>23</v>
      </c>
      <c r="C57" s="2">
        <v>348</v>
      </c>
      <c r="D57" s="1">
        <v>32658000</v>
      </c>
      <c r="E57" s="1">
        <f t="shared" si="1"/>
        <v>93844.827586206899</v>
      </c>
      <c r="F57" s="1">
        <v>130632000</v>
      </c>
      <c r="G57" s="1">
        <f t="shared" si="2"/>
        <v>375379.31034482759</v>
      </c>
      <c r="H57" s="17">
        <f t="shared" si="3"/>
        <v>0.96264367816091956</v>
      </c>
      <c r="I57" s="17">
        <f t="shared" si="4"/>
        <v>3.7356321839080442E-2</v>
      </c>
      <c r="J57" s="4">
        <v>335</v>
      </c>
      <c r="K57" s="4">
        <v>13</v>
      </c>
      <c r="L57" s="4">
        <v>348</v>
      </c>
    </row>
    <row r="58" spans="1:12" x14ac:dyDescent="0.2">
      <c r="A58" s="12"/>
      <c r="B58" t="s">
        <v>21</v>
      </c>
      <c r="C58" s="2">
        <v>153</v>
      </c>
      <c r="D58" s="1">
        <v>16955750</v>
      </c>
      <c r="E58" s="1">
        <f t="shared" si="1"/>
        <v>110821.89542483661</v>
      </c>
      <c r="F58" s="1">
        <v>67823000</v>
      </c>
      <c r="G58" s="1">
        <f t="shared" si="2"/>
        <v>443287.58169934643</v>
      </c>
      <c r="H58" s="17">
        <f t="shared" si="3"/>
        <v>0.99346405228758172</v>
      </c>
      <c r="I58" s="17">
        <f t="shared" si="4"/>
        <v>6.5359477124182774E-3</v>
      </c>
      <c r="J58" s="4">
        <v>152</v>
      </c>
      <c r="K58" s="4">
        <v>1</v>
      </c>
      <c r="L58" s="4">
        <v>153</v>
      </c>
    </row>
    <row r="59" spans="1:12" x14ac:dyDescent="0.2">
      <c r="A59" s="12"/>
      <c r="B59" t="s">
        <v>25</v>
      </c>
      <c r="C59" s="2">
        <v>117</v>
      </c>
      <c r="D59" s="1">
        <v>13747250</v>
      </c>
      <c r="E59" s="1">
        <f t="shared" si="1"/>
        <v>117497.86324786325</v>
      </c>
      <c r="F59" s="1">
        <v>54989000</v>
      </c>
      <c r="G59" s="1">
        <f t="shared" si="2"/>
        <v>469991.452991453</v>
      </c>
      <c r="H59" s="17">
        <f t="shared" si="3"/>
        <v>0.99145299145299148</v>
      </c>
      <c r="I59" s="17">
        <f t="shared" si="4"/>
        <v>8.5470085470085166E-3</v>
      </c>
      <c r="J59" s="4">
        <v>116</v>
      </c>
      <c r="K59" s="4">
        <v>1</v>
      </c>
      <c r="L59" s="4">
        <v>117</v>
      </c>
    </row>
    <row r="60" spans="1:12" x14ac:dyDescent="0.2">
      <c r="A60" s="12"/>
      <c r="B60" t="s">
        <v>19</v>
      </c>
      <c r="C60" s="2">
        <v>81</v>
      </c>
      <c r="D60" s="1">
        <v>11195500</v>
      </c>
      <c r="E60" s="1">
        <f t="shared" si="1"/>
        <v>138216.04938271604</v>
      </c>
      <c r="F60" s="1">
        <v>44782000</v>
      </c>
      <c r="G60" s="1">
        <f t="shared" si="2"/>
        <v>552864.19753086416</v>
      </c>
      <c r="H60" s="17">
        <f t="shared" si="3"/>
        <v>1</v>
      </c>
      <c r="I60" s="17">
        <f t="shared" si="4"/>
        <v>0</v>
      </c>
      <c r="J60" s="4">
        <v>81</v>
      </c>
      <c r="L60" s="4">
        <v>81</v>
      </c>
    </row>
    <row r="61" spans="1:12" x14ac:dyDescent="0.2">
      <c r="A61" s="12"/>
      <c r="B61" t="s">
        <v>18</v>
      </c>
      <c r="C61" s="2">
        <v>260</v>
      </c>
      <c r="D61" s="1">
        <v>40033750</v>
      </c>
      <c r="E61" s="1">
        <f t="shared" si="1"/>
        <v>153975.96153846153</v>
      </c>
      <c r="F61" s="1">
        <v>160135000</v>
      </c>
      <c r="G61" s="1">
        <f t="shared" si="2"/>
        <v>615903.84615384613</v>
      </c>
      <c r="H61" s="17">
        <f t="shared" si="3"/>
        <v>0.99615384615384617</v>
      </c>
      <c r="I61" s="17">
        <f t="shared" si="4"/>
        <v>3.8461538461538325E-3</v>
      </c>
      <c r="J61" s="4">
        <v>259</v>
      </c>
      <c r="K61" s="4">
        <v>1</v>
      </c>
      <c r="L61" s="4">
        <v>260</v>
      </c>
    </row>
    <row r="62" spans="1:12" x14ac:dyDescent="0.2">
      <c r="A62" s="12"/>
      <c r="B62" t="s">
        <v>26</v>
      </c>
      <c r="C62" s="2">
        <v>21</v>
      </c>
      <c r="D62" s="1">
        <v>3915000</v>
      </c>
      <c r="E62" s="1">
        <f t="shared" si="1"/>
        <v>186428.57142857142</v>
      </c>
      <c r="F62" s="1">
        <v>15660000</v>
      </c>
      <c r="G62" s="1">
        <f t="shared" si="2"/>
        <v>745714.28571428568</v>
      </c>
      <c r="H62" s="17">
        <f t="shared" si="3"/>
        <v>1</v>
      </c>
      <c r="I62" s="17">
        <f t="shared" si="4"/>
        <v>0</v>
      </c>
      <c r="J62" s="4">
        <v>21</v>
      </c>
      <c r="L62" s="4">
        <v>21</v>
      </c>
    </row>
    <row r="63" spans="1:12" x14ac:dyDescent="0.2">
      <c r="A63" s="12"/>
      <c r="B63" t="s">
        <v>27</v>
      </c>
      <c r="C63" s="2">
        <v>61</v>
      </c>
      <c r="D63" s="1">
        <v>12702250</v>
      </c>
      <c r="E63" s="1">
        <f t="shared" si="1"/>
        <v>208233.60655737706</v>
      </c>
      <c r="F63" s="1">
        <v>50809000</v>
      </c>
      <c r="G63" s="1">
        <f t="shared" si="2"/>
        <v>832934.42622950824</v>
      </c>
      <c r="H63" s="17">
        <f t="shared" si="3"/>
        <v>0.98360655737704916</v>
      </c>
      <c r="I63" s="17">
        <f t="shared" si="4"/>
        <v>1.6393442622950838E-2</v>
      </c>
      <c r="J63" s="4">
        <v>60</v>
      </c>
      <c r="K63" s="4">
        <v>1</v>
      </c>
      <c r="L63" s="4">
        <v>61</v>
      </c>
    </row>
    <row r="64" spans="1:12" x14ac:dyDescent="0.2">
      <c r="A64" s="9"/>
      <c r="B64" t="s">
        <v>59</v>
      </c>
      <c r="C64" s="2">
        <v>23</v>
      </c>
      <c r="D64" s="1">
        <v>7264500</v>
      </c>
      <c r="E64" s="1">
        <f t="shared" si="1"/>
        <v>315847.82608695654</v>
      </c>
      <c r="F64" s="1">
        <v>29058000</v>
      </c>
      <c r="G64" s="1">
        <f t="shared" si="2"/>
        <v>1263391.3043478262</v>
      </c>
      <c r="H64" s="17">
        <f t="shared" si="3"/>
        <v>1</v>
      </c>
      <c r="I64" s="17">
        <f t="shared" si="4"/>
        <v>0</v>
      </c>
      <c r="J64" s="4">
        <v>23</v>
      </c>
      <c r="L64" s="4">
        <v>23</v>
      </c>
    </row>
    <row r="65" spans="1:12" x14ac:dyDescent="0.2">
      <c r="A65" s="10" t="s">
        <v>34</v>
      </c>
      <c r="B65" s="10"/>
      <c r="C65" s="11">
        <v>2526</v>
      </c>
      <c r="D65" s="15">
        <v>228143412</v>
      </c>
      <c r="E65" s="15">
        <f t="shared" si="1"/>
        <v>90318.057007125884</v>
      </c>
      <c r="F65" s="15">
        <v>912573648</v>
      </c>
      <c r="G65" s="15">
        <f t="shared" si="2"/>
        <v>361272.22802850354</v>
      </c>
      <c r="H65" s="18">
        <f t="shared" si="3"/>
        <v>0.95803642121931909</v>
      </c>
      <c r="I65" s="18">
        <f t="shared" si="4"/>
        <v>4.196357878068091E-2</v>
      </c>
      <c r="J65" s="4">
        <v>2420</v>
      </c>
      <c r="K65" s="4">
        <v>106</v>
      </c>
      <c r="L65" s="4">
        <v>2526</v>
      </c>
    </row>
    <row r="66" spans="1:12" x14ac:dyDescent="0.2">
      <c r="A66" s="12" t="s">
        <v>5</v>
      </c>
      <c r="B66" t="s">
        <v>14</v>
      </c>
      <c r="C66" s="2">
        <v>207</v>
      </c>
      <c r="D66" s="1">
        <v>11078750</v>
      </c>
      <c r="E66" s="1">
        <f t="shared" si="1"/>
        <v>53520.531400966182</v>
      </c>
      <c r="F66" s="1">
        <v>44315000</v>
      </c>
      <c r="G66" s="1">
        <f t="shared" si="2"/>
        <v>214082.12560386473</v>
      </c>
      <c r="H66" s="17">
        <f t="shared" si="3"/>
        <v>0.98067632850241548</v>
      </c>
      <c r="I66" s="17">
        <f t="shared" si="4"/>
        <v>1.9323671497584516E-2</v>
      </c>
      <c r="J66" s="4">
        <v>203</v>
      </c>
      <c r="K66" s="4">
        <v>4</v>
      </c>
      <c r="L66" s="4">
        <v>207</v>
      </c>
    </row>
    <row r="67" spans="1:12" x14ac:dyDescent="0.2">
      <c r="A67" s="12"/>
      <c r="B67" t="s">
        <v>12</v>
      </c>
      <c r="C67" s="2">
        <v>224</v>
      </c>
      <c r="D67" s="1">
        <v>12936000</v>
      </c>
      <c r="E67" s="1">
        <f t="shared" si="1"/>
        <v>57750</v>
      </c>
      <c r="F67" s="1">
        <v>51744000</v>
      </c>
      <c r="G67" s="1">
        <f t="shared" si="2"/>
        <v>231000</v>
      </c>
      <c r="H67" s="17">
        <f t="shared" si="3"/>
        <v>0.9955357142857143</v>
      </c>
      <c r="I67" s="17">
        <f t="shared" si="4"/>
        <v>4.4642857142856984E-3</v>
      </c>
      <c r="J67" s="4">
        <v>223</v>
      </c>
      <c r="K67" s="4">
        <v>1</v>
      </c>
      <c r="L67" s="4">
        <v>224</v>
      </c>
    </row>
    <row r="68" spans="1:12" x14ac:dyDescent="0.2">
      <c r="A68" s="12"/>
      <c r="B68" t="s">
        <v>11</v>
      </c>
      <c r="C68" s="2">
        <v>171</v>
      </c>
      <c r="D68" s="1">
        <v>10858500</v>
      </c>
      <c r="E68" s="1">
        <f t="shared" si="1"/>
        <v>63500</v>
      </c>
      <c r="F68" s="1">
        <v>43434000</v>
      </c>
      <c r="G68" s="1">
        <f t="shared" si="2"/>
        <v>254000</v>
      </c>
      <c r="H68" s="17">
        <f t="shared" si="3"/>
        <v>0.99415204678362568</v>
      </c>
      <c r="I68" s="17">
        <f t="shared" si="4"/>
        <v>5.8479532163743242E-3</v>
      </c>
      <c r="J68" s="4">
        <v>170</v>
      </c>
      <c r="K68" s="4">
        <v>1</v>
      </c>
      <c r="L68" s="4">
        <v>171</v>
      </c>
    </row>
    <row r="69" spans="1:12" x14ac:dyDescent="0.2">
      <c r="A69" s="12"/>
      <c r="B69" t="s">
        <v>9</v>
      </c>
      <c r="C69" s="2">
        <v>525</v>
      </c>
      <c r="D69" s="1">
        <v>35223750</v>
      </c>
      <c r="E69" s="1">
        <f t="shared" si="1"/>
        <v>67092.857142857145</v>
      </c>
      <c r="F69" s="1">
        <v>140895000</v>
      </c>
      <c r="G69" s="1">
        <f t="shared" si="2"/>
        <v>268371.42857142858</v>
      </c>
      <c r="H69" s="17">
        <f t="shared" si="3"/>
        <v>0.99428571428571433</v>
      </c>
      <c r="I69" s="17">
        <f t="shared" si="4"/>
        <v>5.7142857142856718E-3</v>
      </c>
      <c r="J69" s="4">
        <v>522</v>
      </c>
      <c r="K69" s="4">
        <v>3</v>
      </c>
      <c r="L69" s="4">
        <v>525</v>
      </c>
    </row>
    <row r="70" spans="1:12" x14ac:dyDescent="0.2">
      <c r="A70" s="12"/>
      <c r="B70" t="s">
        <v>16</v>
      </c>
      <c r="C70" s="2">
        <v>226</v>
      </c>
      <c r="D70" s="1">
        <v>16846000</v>
      </c>
      <c r="E70" s="1">
        <f t="shared" si="1"/>
        <v>74539.823008849562</v>
      </c>
      <c r="F70" s="1">
        <v>67384000</v>
      </c>
      <c r="G70" s="1">
        <f t="shared" si="2"/>
        <v>298159.29203539825</v>
      </c>
      <c r="H70" s="17">
        <f t="shared" si="3"/>
        <v>1</v>
      </c>
      <c r="I70" s="17">
        <f t="shared" si="4"/>
        <v>0</v>
      </c>
      <c r="J70" s="4">
        <v>226</v>
      </c>
      <c r="L70" s="4">
        <v>226</v>
      </c>
    </row>
    <row r="71" spans="1:12" x14ac:dyDescent="0.2">
      <c r="A71" s="12"/>
      <c r="B71" t="s">
        <v>10</v>
      </c>
      <c r="C71" s="2">
        <v>1161</v>
      </c>
      <c r="D71" s="1">
        <v>93019000</v>
      </c>
      <c r="E71" s="1">
        <f t="shared" si="1"/>
        <v>80119.724375538324</v>
      </c>
      <c r="F71" s="1">
        <v>372076000</v>
      </c>
      <c r="G71" s="1">
        <f t="shared" si="2"/>
        <v>320478.8975021533</v>
      </c>
      <c r="H71" s="17">
        <f t="shared" si="3"/>
        <v>0.99397071490094746</v>
      </c>
      <c r="I71" s="17">
        <f t="shared" si="4"/>
        <v>6.0292850990525393E-3</v>
      </c>
      <c r="J71" s="4">
        <v>1154</v>
      </c>
      <c r="K71" s="4">
        <v>7</v>
      </c>
      <c r="L71" s="4">
        <v>1161</v>
      </c>
    </row>
    <row r="72" spans="1:12" x14ac:dyDescent="0.2">
      <c r="A72" s="12"/>
      <c r="B72" t="s">
        <v>23</v>
      </c>
      <c r="C72" s="2">
        <v>448</v>
      </c>
      <c r="D72" s="1">
        <v>40852750</v>
      </c>
      <c r="E72" s="1">
        <f t="shared" si="1"/>
        <v>91189.174107142855</v>
      </c>
      <c r="F72" s="1">
        <v>163411000</v>
      </c>
      <c r="G72" s="1">
        <f t="shared" si="2"/>
        <v>364756.69642857142</v>
      </c>
      <c r="H72" s="17">
        <f t="shared" si="3"/>
        <v>0.9933035714285714</v>
      </c>
      <c r="I72" s="17">
        <f t="shared" si="4"/>
        <v>6.6964285714286031E-3</v>
      </c>
      <c r="J72" s="4">
        <v>445</v>
      </c>
      <c r="K72" s="4">
        <v>3</v>
      </c>
      <c r="L72" s="4">
        <v>448</v>
      </c>
    </row>
    <row r="73" spans="1:12" x14ac:dyDescent="0.2">
      <c r="A73" s="12"/>
      <c r="B73" t="s">
        <v>13</v>
      </c>
      <c r="C73" s="2">
        <v>131</v>
      </c>
      <c r="D73" s="1">
        <v>14366000</v>
      </c>
      <c r="E73" s="1">
        <f t="shared" si="1"/>
        <v>109664.12213740459</v>
      </c>
      <c r="F73" s="1">
        <v>57464000</v>
      </c>
      <c r="G73" s="1">
        <f t="shared" si="2"/>
        <v>438656.48854961834</v>
      </c>
      <c r="H73" s="17">
        <f t="shared" si="3"/>
        <v>1</v>
      </c>
      <c r="I73" s="17">
        <f t="shared" si="4"/>
        <v>0</v>
      </c>
      <c r="J73" s="4">
        <v>131</v>
      </c>
      <c r="L73" s="4">
        <v>131</v>
      </c>
    </row>
    <row r="74" spans="1:12" x14ac:dyDescent="0.2">
      <c r="A74" s="12"/>
      <c r="B74" t="s">
        <v>18</v>
      </c>
      <c r="C74" s="2">
        <v>255</v>
      </c>
      <c r="D74" s="1">
        <v>42450750</v>
      </c>
      <c r="E74" s="1">
        <f t="shared" si="1"/>
        <v>166473.5294117647</v>
      </c>
      <c r="F74" s="1">
        <v>169803000</v>
      </c>
      <c r="G74" s="1">
        <f t="shared" si="2"/>
        <v>665894.1176470588</v>
      </c>
      <c r="H74" s="17">
        <f t="shared" si="3"/>
        <v>0.99607843137254903</v>
      </c>
      <c r="I74" s="17">
        <f t="shared" si="4"/>
        <v>3.9215686274509665E-3</v>
      </c>
      <c r="J74" s="4">
        <v>254</v>
      </c>
      <c r="K74" s="4">
        <v>1</v>
      </c>
      <c r="L74" s="4">
        <v>255</v>
      </c>
    </row>
    <row r="75" spans="1:12" x14ac:dyDescent="0.2">
      <c r="A75" s="12"/>
      <c r="B75" t="s">
        <v>26</v>
      </c>
      <c r="C75" s="2">
        <v>129</v>
      </c>
      <c r="D75" s="1">
        <v>25066750</v>
      </c>
      <c r="E75" s="1">
        <f t="shared" ref="E75:E78" si="5">+D75/C75</f>
        <v>194315.89147286821</v>
      </c>
      <c r="F75" s="1">
        <v>100267000</v>
      </c>
      <c r="G75" s="1">
        <f t="shared" ref="G75:G78" si="6">+F75/C75</f>
        <v>777263.56589147286</v>
      </c>
      <c r="H75" s="17">
        <f t="shared" ref="H75:H78" si="7">+J75/L75</f>
        <v>1</v>
      </c>
      <c r="I75" s="17">
        <f t="shared" ref="I75:I78" si="8">100%-(H75)</f>
        <v>0</v>
      </c>
      <c r="J75" s="4">
        <v>129</v>
      </c>
      <c r="L75" s="4">
        <v>129</v>
      </c>
    </row>
    <row r="76" spans="1:12" x14ac:dyDescent="0.2">
      <c r="A76" s="9"/>
      <c r="B76" t="s">
        <v>30</v>
      </c>
      <c r="C76" s="2">
        <v>21</v>
      </c>
      <c r="D76" s="1">
        <v>4871500</v>
      </c>
      <c r="E76" s="1">
        <f t="shared" si="5"/>
        <v>231976.19047619047</v>
      </c>
      <c r="F76" s="1">
        <v>19486000</v>
      </c>
      <c r="G76" s="1">
        <f t="shared" si="6"/>
        <v>927904.76190476189</v>
      </c>
      <c r="H76" s="17">
        <f t="shared" si="7"/>
        <v>1</v>
      </c>
      <c r="I76" s="17">
        <f t="shared" si="8"/>
        <v>0</v>
      </c>
      <c r="J76" s="4">
        <v>21</v>
      </c>
      <c r="L76" s="4">
        <v>21</v>
      </c>
    </row>
    <row r="77" spans="1:12" x14ac:dyDescent="0.2">
      <c r="A77" s="10" t="s">
        <v>35</v>
      </c>
      <c r="B77" s="10"/>
      <c r="C77" s="11">
        <v>3498</v>
      </c>
      <c r="D77" s="15">
        <v>307569750</v>
      </c>
      <c r="E77" s="15">
        <f t="shared" si="5"/>
        <v>87927.31560891938</v>
      </c>
      <c r="F77" s="15">
        <v>1230279000</v>
      </c>
      <c r="G77" s="15">
        <f t="shared" si="6"/>
        <v>351709.26243567752</v>
      </c>
      <c r="H77" s="18">
        <f t="shared" si="7"/>
        <v>0.9942824471126358</v>
      </c>
      <c r="I77" s="18">
        <f t="shared" si="8"/>
        <v>5.7175528873641968E-3</v>
      </c>
      <c r="J77" s="4">
        <v>3478</v>
      </c>
      <c r="K77" s="4">
        <v>20</v>
      </c>
      <c r="L77" s="4">
        <v>3498</v>
      </c>
    </row>
    <row r="78" spans="1:12" x14ac:dyDescent="0.2">
      <c r="A78" s="13" t="s">
        <v>0</v>
      </c>
      <c r="B78" s="13"/>
      <c r="C78" s="14">
        <v>14110</v>
      </c>
      <c r="D78" s="16">
        <v>1254599934.8699999</v>
      </c>
      <c r="E78" s="16">
        <f t="shared" si="5"/>
        <v>88915.658034727137</v>
      </c>
      <c r="F78" s="16">
        <v>5018399739.4400005</v>
      </c>
      <c r="G78" s="16">
        <f t="shared" si="6"/>
        <v>355662.63213607372</v>
      </c>
      <c r="H78" s="19">
        <f t="shared" si="7"/>
        <v>0.98554216867469879</v>
      </c>
      <c r="I78" s="19">
        <f t="shared" si="8"/>
        <v>1.4457831325301207E-2</v>
      </c>
      <c r="J78" s="4">
        <v>13906</v>
      </c>
      <c r="K78" s="4">
        <v>204</v>
      </c>
      <c r="L78" s="4">
        <v>14110</v>
      </c>
    </row>
  </sheetData>
  <mergeCells count="4">
    <mergeCell ref="C7:G7"/>
    <mergeCell ref="H7:I7"/>
    <mergeCell ref="D8:E8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A_x0020_COMPONENT xmlns="b91f61fd-d6a8-4b5c-84ac-ae8f54fd720b">All/General</HNA_x0020_COMPONENT>
    <Metadata_x0020_Decription xmlns="b91f61fd-d6a8-4b5c-84ac-ae8f54fd720b">PUBLISHED DATA - Workings</Metadata_x0020_Decription>
    <Type_x0020_A xmlns="b91f61fd-d6a8-4b5c-84ac-ae8f54fd720b">2018/19</Type_x0020_A>
    <Type_x0020_2 xmlns="b91f61fd-d6a8-4b5c-84ac-ae8f54fd720b">g-Revaluations (Council Dwellings)</Type_x0020_2>
  </documentManagement>
</p:properties>
</file>

<file path=customXml/item2.xml><?xml version="1.0" encoding="utf-8"?>
<?mso-contentType ?>
<SharedContentType xmlns="Microsoft.SharePoint.Taxonomy.ContentTypeSync" SourceId="7931cdb5-da7d-4a5d-b523-19dbfe538874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0FA3EBDB2BA42899325603EC65F4C" ma:contentTypeVersion="16" ma:contentTypeDescription="Create a new document." ma:contentTypeScope="" ma:versionID="97231692a5352ee2175e828f813029e3">
  <xsd:schema xmlns:xsd="http://www.w3.org/2001/XMLSchema" xmlns:xs="http://www.w3.org/2001/XMLSchema" xmlns:p="http://schemas.microsoft.com/office/2006/metadata/properties" xmlns:ns2="b91f61fd-d6a8-4b5c-84ac-ae8f54fd720b" xmlns:ns3="481232ab-f64d-41b6-a1f7-63fcae589257" targetNamespace="http://schemas.microsoft.com/office/2006/metadata/properties" ma:root="true" ma:fieldsID="fa71ff6079937479b91754ac52f6ca34" ns2:_="" ns3:_="">
    <xsd:import namespace="b91f61fd-d6a8-4b5c-84ac-ae8f54fd720b"/>
    <xsd:import namespace="481232ab-f64d-41b6-a1f7-63fcae589257"/>
    <xsd:element name="properties">
      <xsd:complexType>
        <xsd:sequence>
          <xsd:element name="documentManagement">
            <xsd:complexType>
              <xsd:all>
                <xsd:element ref="ns2:Type_x0020_A"/>
                <xsd:element ref="ns2:Type_x0020_2"/>
                <xsd:element ref="ns2:Metadata_x0020_Decription" minOccurs="0"/>
                <xsd:element ref="ns2:HNA_x0020_COMPON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61fd-d6a8-4b5c-84ac-ae8f54fd720b" elementFormDefault="qualified">
    <xsd:import namespace="http://schemas.microsoft.com/office/2006/documentManagement/types"/>
    <xsd:import namespace="http://schemas.microsoft.com/office/infopath/2007/PartnerControls"/>
    <xsd:element name="Type_x0020_A" ma:index="2" ma:displayName="Year" ma:default="2024/25" ma:format="Dropdown" ma:indexed="true" ma:internalName="Type_x0020_A" ma:readOnly="false">
      <xsd:simpleType>
        <xsd:restriction base="dms:Choice">
          <xsd:enumeration value="FINAL RAM REGISTER DATA"/>
          <xsd:enumeration value="SOURCE DATA"/>
          <xsd:enumeration value="WHE Contract"/>
          <xsd:enumeration value="2025/26"/>
          <xsd:enumeration value="2024/25"/>
          <xsd:enumeration value="2023/24"/>
          <xsd:enumeration value="2022/23"/>
          <xsd:enumeration value="2021/22"/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Asset4000 update files"/>
        </xsd:restriction>
      </xsd:simpleType>
    </xsd:element>
    <xsd:element name="Type_x0020_2" ma:index="3" ma:displayName="GROUP" ma:default="1.Recently Added Documents" ma:format="Dropdown" ma:internalName="Type_x0020_2" ma:readOnly="false">
      <xsd:simpleType>
        <xsd:restriction base="dms:Choice">
          <xsd:enumeration value="1..AFTER AUDIT"/>
          <xsd:enumeration value="1.Recent Reconciliations"/>
          <xsd:enumeration value="1.Recently Added Documents"/>
          <xsd:enumeration value="1.Adjustments to opening balances"/>
          <xsd:enumeration value="1.Statement of Accounts/Audit"/>
          <xsd:enumeration value="1.Year End Reports"/>
          <xsd:enumeration value="Reports"/>
          <xsd:enumeration value="a-Asset4000 update files"/>
          <xsd:enumeration value="a-CIPFA Guidance"/>
          <xsd:enumeration value="a-General"/>
          <xsd:enumeration value="b-ASSET REGISTER"/>
          <xsd:enumeration value="b-Revaluation Reserve"/>
          <xsd:enumeration value="b-Transport Infrastructure"/>
          <xsd:enumeration value="b-Other Asset register Reports"/>
          <xsd:enumeration value="c-Timetable and Notes"/>
          <xsd:enumeration value="d-Capital Programme"/>
          <xsd:enumeration value="f-Depreciation"/>
          <xsd:enumeration value="g-Revaluations"/>
          <xsd:enumeration value="g-Asset Valuations"/>
          <xsd:enumeration value="g-Revaluations (Council Dwellings)"/>
          <xsd:enumeration value="h-Additions/Impairments"/>
          <xsd:enumeration value="i-Disposals"/>
          <xsd:enumeration value="j-Uploading Events"/>
          <xsd:enumeration value="s-Main Recs"/>
          <xsd:enumeration value="t-Audit Queries"/>
          <xsd:enumeration value="u-Asset Ownership"/>
          <xsd:enumeration value="z-Downloads"/>
          <xsd:enumeration value="z.PFI Documents"/>
          <xsd:enumeration value="z.HRA Documents"/>
          <xsd:enumeration value="z.CRP1 Fixed Assets Module"/>
          <xsd:enumeration value="14-15 Tender"/>
          <xsd:enumeration value="22-23 Tender"/>
        </xsd:restriction>
      </xsd:simpleType>
    </xsd:element>
    <xsd:element name="Metadata_x0020_Decription" ma:index="4" nillable="true" ma:displayName="Metadata Decription" ma:internalName="Metadata_x0020_Decription" ma:readOnly="false">
      <xsd:simpleType>
        <xsd:restriction base="dms:Note">
          <xsd:maxLength value="255"/>
        </xsd:restriction>
      </xsd:simpleType>
    </xsd:element>
    <xsd:element name="HNA_x0020_COMPONENT" ma:index="7" nillable="true" ma:displayName="HNA COMPONENT" ma:format="Dropdown" ma:internalName="HNA_x0020_COMPONENT" ma:readOnly="false">
      <xsd:simpleType>
        <xsd:restriction base="dms:Choice">
          <xsd:enumeration value="All/General"/>
          <xsd:enumeration value="CARRIAGEWAYS"/>
          <xsd:enumeration value="Footways"/>
          <xsd:enumeration value="STRUCTURES"/>
          <xsd:enumeration value="STREET LIGHTING"/>
          <xsd:enumeration value="Street Furniture"/>
          <xsd:enumeration value="Traffic Management Systems"/>
          <xsd:enumeration value="Grant Thornton"/>
          <xsd:enumeration value="CIPFA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32ab-f64d-41b6-a1f7-63fcae589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54695-0CFC-492A-9132-ECEA65163AB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91f61fd-d6a8-4b5c-84ac-ae8f54fd720b"/>
    <ds:schemaRef ds:uri="http://purl.org/dc/terms/"/>
    <ds:schemaRef ds:uri="http://schemas.openxmlformats.org/package/2006/metadata/core-properties"/>
    <ds:schemaRef ds:uri="481232ab-f64d-41b6-a1f7-63fcae58925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FADF47-9131-423D-8D10-9C8E93E13BB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8A5A49F-AE1E-4C89-A86F-08318C069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61fd-d6a8-4b5c-84ac-ae8f54fd720b"/>
    <ds:schemaRef ds:uri="481232ab-f64d-41b6-a1f7-63fcae589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788E0C-E548-4FB6-B605-CDECB97D9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Sellars, Steve</dc:creator>
  <cp:lastModifiedBy>Sellars, Steve</cp:lastModifiedBy>
  <dcterms:created xsi:type="dcterms:W3CDTF">2018-10-11T11:17:27Z</dcterms:created>
  <dcterms:modified xsi:type="dcterms:W3CDTF">2026-01-19T08:31:29Z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0x01010070E0FA3EBDB2BA42899325603EC65F4C</vt:lpwstr>
  </property>
  <property fmtid="{D5CDD505-2E9C-101B-9397-08002B2CF9AE}" pid="3" name="Order">
    <vt:r8>81300</vt:r8>
  </property>
</Properties>
</file>