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lewishamcouncil.sharepoint.com/sites/finance/CoreAccounting/Assets/AM/AR/AssetRegister/"/>
    </mc:Choice>
  </mc:AlternateContent>
  <xr:revisionPtr revIDLastSave="2" documentId="8_{D9F46BC2-9DE2-4145-88C1-37749A503401}" xr6:coauthVersionLast="47" xr6:coauthVersionMax="47" xr10:uidLastSave="{F372A3C6-31BD-4887-9AEB-597FEF8CA0DA}"/>
  <bookViews>
    <workbookView xWindow="-120" yWindow="-120" windowWidth="29040" windowHeight="15840" xr2:uid="{00000000-000D-0000-FFFF-FFFF00000000}"/>
  </bookViews>
  <sheets>
    <sheet name="2324 Publish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32" l="1"/>
  <c r="H74" i="32" s="1"/>
  <c r="F74" i="32"/>
  <c r="D74" i="32"/>
  <c r="C74" i="32"/>
  <c r="J61" i="32"/>
  <c r="H61" i="32" s="1"/>
  <c r="F61" i="32"/>
  <c r="D61" i="32"/>
  <c r="C61" i="32"/>
  <c r="J46" i="32"/>
  <c r="H46" i="32" s="1"/>
  <c r="G46" i="32"/>
  <c r="F46" i="32"/>
  <c r="D46" i="32"/>
  <c r="C46" i="32"/>
  <c r="K34" i="32"/>
  <c r="I34" i="32" s="1"/>
  <c r="J34" i="32"/>
  <c r="H34" i="32" s="1"/>
  <c r="F34" i="32"/>
  <c r="D34" i="32"/>
  <c r="C34" i="32"/>
  <c r="H23" i="32"/>
  <c r="K23" i="32"/>
  <c r="I23" i="32" s="1"/>
  <c r="J23" i="32"/>
  <c r="F23" i="32"/>
  <c r="D23" i="32"/>
  <c r="C23" i="32"/>
  <c r="I75" i="32"/>
  <c r="H75" i="32"/>
  <c r="K73" i="32"/>
  <c r="I73" i="32" s="1"/>
  <c r="H73" i="32"/>
  <c r="G73" i="32"/>
  <c r="E73" i="32"/>
  <c r="K72" i="32"/>
  <c r="I72" i="32" s="1"/>
  <c r="H72" i="32"/>
  <c r="G72" i="32"/>
  <c r="E72" i="32"/>
  <c r="K71" i="32"/>
  <c r="I71" i="32" s="1"/>
  <c r="H71" i="32"/>
  <c r="G71" i="32"/>
  <c r="E71" i="32"/>
  <c r="K70" i="32"/>
  <c r="I70" i="32" s="1"/>
  <c r="H70" i="32"/>
  <c r="G70" i="32"/>
  <c r="E70" i="32"/>
  <c r="K69" i="32"/>
  <c r="I69" i="32" s="1"/>
  <c r="H69" i="32"/>
  <c r="G69" i="32"/>
  <c r="E69" i="32"/>
  <c r="K68" i="32"/>
  <c r="I68" i="32" s="1"/>
  <c r="H68" i="32"/>
  <c r="G68" i="32"/>
  <c r="E68" i="32"/>
  <c r="K67" i="32"/>
  <c r="I67" i="32" s="1"/>
  <c r="H67" i="32"/>
  <c r="G67" i="32"/>
  <c r="E67" i="32"/>
  <c r="K66" i="32"/>
  <c r="I66" i="32" s="1"/>
  <c r="H66" i="32"/>
  <c r="G66" i="32"/>
  <c r="E66" i="32"/>
  <c r="K65" i="32"/>
  <c r="I65" i="32" s="1"/>
  <c r="H65" i="32"/>
  <c r="G65" i="32"/>
  <c r="E65" i="32"/>
  <c r="K64" i="32"/>
  <c r="I64" i="32" s="1"/>
  <c r="H64" i="32"/>
  <c r="G64" i="32"/>
  <c r="E64" i="32"/>
  <c r="K63" i="32"/>
  <c r="I63" i="32" s="1"/>
  <c r="H63" i="32"/>
  <c r="G63" i="32"/>
  <c r="E63" i="32"/>
  <c r="K62" i="32"/>
  <c r="I62" i="32" s="1"/>
  <c r="H62" i="32"/>
  <c r="G62" i="32"/>
  <c r="G74" i="32" s="1"/>
  <c r="E62" i="32"/>
  <c r="E74" i="32" s="1"/>
  <c r="K60" i="32"/>
  <c r="I60" i="32" s="1"/>
  <c r="H60" i="32"/>
  <c r="G60" i="32"/>
  <c r="E60" i="32"/>
  <c r="K59" i="32"/>
  <c r="I59" i="32" s="1"/>
  <c r="H59" i="32"/>
  <c r="G59" i="32"/>
  <c r="E59" i="32"/>
  <c r="K58" i="32"/>
  <c r="I58" i="32" s="1"/>
  <c r="H58" i="32"/>
  <c r="G58" i="32"/>
  <c r="E58" i="32"/>
  <c r="K57" i="32"/>
  <c r="I57" i="32" s="1"/>
  <c r="H57" i="32"/>
  <c r="G57" i="32"/>
  <c r="E57" i="32"/>
  <c r="K56" i="32"/>
  <c r="I56" i="32" s="1"/>
  <c r="H56" i="32"/>
  <c r="G56" i="32"/>
  <c r="E56" i="32"/>
  <c r="K55" i="32"/>
  <c r="I55" i="32" s="1"/>
  <c r="H55" i="32"/>
  <c r="G55" i="32"/>
  <c r="E55" i="32"/>
  <c r="K54" i="32"/>
  <c r="I54" i="32" s="1"/>
  <c r="H54" i="32"/>
  <c r="G54" i="32"/>
  <c r="E54" i="32"/>
  <c r="K53" i="32"/>
  <c r="I53" i="32" s="1"/>
  <c r="H53" i="32"/>
  <c r="G53" i="32"/>
  <c r="E53" i="32"/>
  <c r="K52" i="32"/>
  <c r="I52" i="32" s="1"/>
  <c r="H52" i="32"/>
  <c r="G52" i="32"/>
  <c r="E52" i="32"/>
  <c r="K51" i="32"/>
  <c r="I51" i="32" s="1"/>
  <c r="H51" i="32"/>
  <c r="G51" i="32"/>
  <c r="E51" i="32"/>
  <c r="K50" i="32"/>
  <c r="I50" i="32" s="1"/>
  <c r="H50" i="32"/>
  <c r="G50" i="32"/>
  <c r="E50" i="32"/>
  <c r="K49" i="32"/>
  <c r="I49" i="32" s="1"/>
  <c r="H49" i="32"/>
  <c r="G49" i="32"/>
  <c r="E49" i="32"/>
  <c r="K48" i="32"/>
  <c r="I48" i="32" s="1"/>
  <c r="H48" i="32"/>
  <c r="G48" i="32"/>
  <c r="E48" i="32"/>
  <c r="K47" i="32"/>
  <c r="I47" i="32" s="1"/>
  <c r="H47" i="32"/>
  <c r="G47" i="32"/>
  <c r="G61" i="32" s="1"/>
  <c r="E47" i="32"/>
  <c r="E61" i="32" s="1"/>
  <c r="K45" i="32"/>
  <c r="I45" i="32" s="1"/>
  <c r="H45" i="32"/>
  <c r="G45" i="32"/>
  <c r="E45" i="32"/>
  <c r="K44" i="32"/>
  <c r="I44" i="32" s="1"/>
  <c r="H44" i="32"/>
  <c r="G44" i="32"/>
  <c r="E44" i="32"/>
  <c r="K43" i="32"/>
  <c r="I43" i="32" s="1"/>
  <c r="H43" i="32"/>
  <c r="G43" i="32"/>
  <c r="E43" i="32"/>
  <c r="K42" i="32"/>
  <c r="I42" i="32" s="1"/>
  <c r="H42" i="32"/>
  <c r="G42" i="32"/>
  <c r="E42" i="32"/>
  <c r="K41" i="32"/>
  <c r="I41" i="32" s="1"/>
  <c r="H41" i="32"/>
  <c r="G41" i="32"/>
  <c r="E41" i="32"/>
  <c r="K40" i="32"/>
  <c r="I40" i="32" s="1"/>
  <c r="H40" i="32"/>
  <c r="G40" i="32"/>
  <c r="E40" i="32"/>
  <c r="K39" i="32"/>
  <c r="I39" i="32" s="1"/>
  <c r="H39" i="32"/>
  <c r="G39" i="32"/>
  <c r="E39" i="32"/>
  <c r="K38" i="32"/>
  <c r="I38" i="32" s="1"/>
  <c r="H38" i="32"/>
  <c r="G38" i="32"/>
  <c r="E38" i="32"/>
  <c r="K37" i="32"/>
  <c r="I37" i="32" s="1"/>
  <c r="H37" i="32"/>
  <c r="G37" i="32"/>
  <c r="E37" i="32"/>
  <c r="K36" i="32"/>
  <c r="I36" i="32" s="1"/>
  <c r="H36" i="32"/>
  <c r="G36" i="32"/>
  <c r="E36" i="32"/>
  <c r="E46" i="32" s="1"/>
  <c r="K35" i="32"/>
  <c r="I35" i="32" s="1"/>
  <c r="H35" i="32"/>
  <c r="G35" i="32"/>
  <c r="E35" i="32"/>
  <c r="K33" i="32"/>
  <c r="I33" i="32" s="1"/>
  <c r="H33" i="32"/>
  <c r="G33" i="32"/>
  <c r="E33" i="32"/>
  <c r="K32" i="32"/>
  <c r="I32" i="32" s="1"/>
  <c r="H32" i="32"/>
  <c r="G32" i="32"/>
  <c r="E32" i="32"/>
  <c r="K31" i="32"/>
  <c r="I31" i="32" s="1"/>
  <c r="H31" i="32"/>
  <c r="G31" i="32"/>
  <c r="E31" i="32"/>
  <c r="K30" i="32"/>
  <c r="I30" i="32" s="1"/>
  <c r="H30" i="32"/>
  <c r="G30" i="32"/>
  <c r="E30" i="32"/>
  <c r="K29" i="32"/>
  <c r="I29" i="32" s="1"/>
  <c r="H29" i="32"/>
  <c r="G29" i="32"/>
  <c r="E29" i="32"/>
  <c r="K28" i="32"/>
  <c r="I28" i="32" s="1"/>
  <c r="H28" i="32"/>
  <c r="G28" i="32"/>
  <c r="E28" i="32"/>
  <c r="K27" i="32"/>
  <c r="I27" i="32" s="1"/>
  <c r="H27" i="32"/>
  <c r="G27" i="32"/>
  <c r="E27" i="32"/>
  <c r="K26" i="32"/>
  <c r="I26" i="32" s="1"/>
  <c r="H26" i="32"/>
  <c r="G26" i="32"/>
  <c r="E26" i="32"/>
  <c r="K25" i="32"/>
  <c r="I25" i="32" s="1"/>
  <c r="H25" i="32"/>
  <c r="G25" i="32"/>
  <c r="E25" i="32"/>
  <c r="K24" i="32"/>
  <c r="I24" i="32" s="1"/>
  <c r="H24" i="32"/>
  <c r="G24" i="32"/>
  <c r="G34" i="32" s="1"/>
  <c r="E24" i="32"/>
  <c r="E34" i="32" s="1"/>
  <c r="K22" i="32"/>
  <c r="I22" i="32" s="1"/>
  <c r="H22" i="32"/>
  <c r="G22" i="32"/>
  <c r="E22" i="32"/>
  <c r="K21" i="32"/>
  <c r="I21" i="32" s="1"/>
  <c r="H21" i="32"/>
  <c r="G21" i="32"/>
  <c r="E21" i="32"/>
  <c r="K20" i="32"/>
  <c r="I20" i="32" s="1"/>
  <c r="H20" i="32"/>
  <c r="G20" i="32"/>
  <c r="E20" i="32"/>
  <c r="K19" i="32"/>
  <c r="I19" i="32" s="1"/>
  <c r="H19" i="32"/>
  <c r="G19" i="32"/>
  <c r="E19" i="32"/>
  <c r="K18" i="32"/>
  <c r="I18" i="32" s="1"/>
  <c r="H18" i="32"/>
  <c r="G18" i="32"/>
  <c r="E18" i="32"/>
  <c r="K17" i="32"/>
  <c r="I17" i="32" s="1"/>
  <c r="H17" i="32"/>
  <c r="G17" i="32"/>
  <c r="E17" i="32"/>
  <c r="K16" i="32"/>
  <c r="I16" i="32" s="1"/>
  <c r="H16" i="32"/>
  <c r="G16" i="32"/>
  <c r="E16" i="32"/>
  <c r="K15" i="32"/>
  <c r="I15" i="32" s="1"/>
  <c r="H15" i="32"/>
  <c r="G15" i="32"/>
  <c r="E15" i="32"/>
  <c r="K14" i="32"/>
  <c r="I14" i="32" s="1"/>
  <c r="H14" i="32"/>
  <c r="G14" i="32"/>
  <c r="E14" i="32"/>
  <c r="K13" i="32"/>
  <c r="I13" i="32" s="1"/>
  <c r="H13" i="32"/>
  <c r="G13" i="32"/>
  <c r="E13" i="32"/>
  <c r="K12" i="32"/>
  <c r="I12" i="32" s="1"/>
  <c r="H12" i="32"/>
  <c r="G12" i="32"/>
  <c r="G23" i="32" s="1"/>
  <c r="E12" i="32"/>
  <c r="K11" i="32"/>
  <c r="I11" i="32" s="1"/>
  <c r="H11" i="32"/>
  <c r="G11" i="32"/>
  <c r="E11" i="32"/>
  <c r="E23" i="32" s="1"/>
  <c r="K46" i="32" l="1"/>
  <c r="I46" i="32" s="1"/>
  <c r="K61" i="32"/>
  <c r="I61" i="32" s="1"/>
  <c r="K74" i="32"/>
  <c r="I74" i="32" s="1"/>
</calcChain>
</file>

<file path=xl/sharedStrings.xml><?xml version="1.0" encoding="utf-8"?>
<sst xmlns="http://schemas.openxmlformats.org/spreadsheetml/2006/main" count="350" uniqueCount="53">
  <si>
    <t>Note: These statistics do include units that are vacant awaiting demolition but not hostels.</t>
  </si>
  <si>
    <t>Number of Dwellings</t>
  </si>
  <si>
    <t>According to Gov't guidelines no Valuation Band should contain less than 10 properties</t>
  </si>
  <si>
    <t>Postal Sector</t>
  </si>
  <si>
    <t>According to Gov't guidelines no Postal Sector should contain less than 2,000 properties</t>
  </si>
  <si>
    <t>Valuation Band Range</t>
  </si>
  <si>
    <t>Dwellings Value</t>
  </si>
  <si>
    <t>Tenure Status</t>
  </si>
  <si>
    <t>Total number social housing dwellings</t>
  </si>
  <si>
    <t>EUV-SH
Values</t>
  </si>
  <si>
    <t>Market
Values</t>
  </si>
  <si>
    <t>% Occupied Dwellings</t>
  </si>
  <si>
    <t>% 
Vacant Dwellings</t>
  </si>
  <si>
    <t>Occupied</t>
  </si>
  <si>
    <t>Vacant</t>
  </si>
  <si>
    <t>Total</t>
  </si>
  <si>
    <t>Average</t>
  </si>
  <si>
    <t>SE14, SE15</t>
  </si>
  <si>
    <t>£210,000 - £259,999</t>
  </si>
  <si>
    <t>£260,000 - £279,999</t>
  </si>
  <si>
    <t>£280,000 - £299,999</t>
  </si>
  <si>
    <t>£300,000 - £349,999</t>
  </si>
  <si>
    <t>£350,000 - £399,999</t>
  </si>
  <si>
    <t>£400,000 - £449,999</t>
  </si>
  <si>
    <t>£450,000 - £499,999</t>
  </si>
  <si>
    <t>£500,000 - £599,999</t>
  </si>
  <si>
    <t>£600,000 - £699,999</t>
  </si>
  <si>
    <t>£700,000 - £799,999</t>
  </si>
  <si>
    <t>£800,000 - £999,999</t>
  </si>
  <si>
    <t>£1,000,000 - £1,259,999</t>
  </si>
  <si>
    <t>SE23, SE26</t>
  </si>
  <si>
    <t>£200,000 - £239,999</t>
  </si>
  <si>
    <t>£240,000 - £299,999</t>
  </si>
  <si>
    <t>£700,000 - £1,250,000</t>
  </si>
  <si>
    <t>SE3, SE4, SE10, SE12</t>
  </si>
  <si>
    <t>£200,000 - £259,999</t>
  </si>
  <si>
    <t>£260,000 - £299,999</t>
  </si>
  <si>
    <t>£1,000,000 - £1,499,999</t>
  </si>
  <si>
    <t>SE6, SE13</t>
  </si>
  <si>
    <t>£150,000 - £199,999</t>
  </si>
  <si>
    <t>£200,000 - £219,999</t>
  </si>
  <si>
    <t>£220,000 - £239,999</t>
  </si>
  <si>
    <t>£240,000 - £259,999</t>
  </si>
  <si>
    <t>£400,000 - £499,999</t>
  </si>
  <si>
    <t>SE8</t>
  </si>
  <si>
    <t>£230,000 - £259,999</t>
  </si>
  <si>
    <t>Grand Total</t>
  </si>
  <si>
    <t/>
  </si>
  <si>
    <t>£170,000 - £199,999</t>
  </si>
  <si>
    <t>£1,000,000 - £2,000,000</t>
  </si>
  <si>
    <t>£800,000 - £900,000</t>
  </si>
  <si>
    <t>£900,000 - £1,254,999</t>
  </si>
  <si>
    <t>SOCIAL HOUSING AS AT 31ST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</si>
</sst>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,##0_ ;[Red]\-#,##0\ "/>
  </numFmts>
  <fonts count="6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9" fontId="0" fillId="0" borderId="5" xfId="0" applyNumberFormat="1" applyBorder="1"/>
    <xf numFmtId="9" fontId="0" fillId="0" borderId="6" xfId="0" applyNumberFormat="1" applyBorder="1"/>
    <xf numFmtId="0" fontId="5" fillId="0" borderId="7" xfId="0" applyFont="1" applyBorder="1"/>
    <xf numFmtId="164" fontId="5" fillId="0" borderId="7" xfId="0" applyNumberFormat="1" applyFont="1" applyBorder="1"/>
    <xf numFmtId="0" fontId="0" fillId="0" borderId="5" xfId="0" applyBorder="1"/>
    <xf numFmtId="9" fontId="5" fillId="0" borderId="8" xfId="0" applyNumberFormat="1" applyFont="1" applyBorder="1"/>
    <xf numFmtId="9" fontId="5" fillId="0" borderId="9" xfId="0" applyNumberFormat="1" applyFont="1" applyBorder="1"/>
    <xf numFmtId="9" fontId="5" fillId="2" borderId="10" xfId="0" applyNumberFormat="1" applyFont="1" applyFill="1" applyBorder="1"/>
    <xf numFmtId="9" fontId="5" fillId="2" borderId="11" xfId="0" applyNumberFormat="1" applyFont="1" applyFill="1" applyBorder="1"/>
    <xf numFmtId="6" fontId="0" fillId="0" borderId="0" xfId="0" applyNumberFormat="1"/>
    <xf numFmtId="0" fontId="5" fillId="0" borderId="8" xfId="0" applyFont="1" applyBorder="1"/>
    <xf numFmtId="0" fontId="5" fillId="2" borderId="10" xfId="0" applyFont="1" applyFill="1" applyBorder="1"/>
    <xf numFmtId="0" fontId="5" fillId="2" borderId="12" xfId="0" applyFont="1" applyFill="1" applyBorder="1"/>
    <xf numFmtId="164" fontId="5" fillId="2" borderId="12" xfId="0" applyNumberFormat="1" applyFont="1" applyFill="1" applyBorder="1"/>
    <xf numFmtId="0" fontId="3" fillId="0" borderId="13" xfId="0" applyFont="1" applyBorder="1"/>
    <xf numFmtId="0" fontId="3" fillId="0" borderId="6" xfId="0" applyFont="1" applyBorder="1"/>
    <xf numFmtId="164" fontId="5" fillId="0" borderId="9" xfId="0" applyNumberFormat="1" applyFont="1" applyBorder="1"/>
    <xf numFmtId="164" fontId="5" fillId="2" borderId="11" xfId="0" applyNumberFormat="1" applyFont="1" applyFill="1" applyBorder="1"/>
    <xf numFmtId="6" fontId="5" fillId="0" borderId="7" xfId="0" applyNumberFormat="1" applyFont="1" applyBorder="1"/>
    <xf numFmtId="6" fontId="5" fillId="2" borderId="12" xfId="0" applyNumberFormat="1" applyFont="1" applyFill="1" applyBorder="1"/>
    <xf numFmtId="164" fontId="0" fillId="0" borderId="0" xfId="0" applyNumberFormat="1"/>
    <xf numFmtId="164" fontId="0" fillId="0" borderId="6" xfId="0" applyNumberFormat="1" applyBorder="1"/>
    <xf numFmtId="0" fontId="3" fillId="0" borderId="14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2A8E-21BD-475C-B5BE-EC9F8818A792}">
  <dimension ref="A1:K75"/>
  <sheetViews>
    <sheetView tabSelected="1" zoomScale="75" zoomScaleNormal="75" workbookViewId="0">
      <selection activeCell="A4" sqref="A4"/>
    </sheetView>
  </sheetViews>
  <sheetFormatPr defaultRowHeight="12" x14ac:dyDescent="0.2"/>
  <cols>
    <col min="1" max="1" width="33" customWidth="1"/>
    <col min="2" max="2" width="31" bestFit="1" customWidth="1"/>
    <col min="3" max="3" width="28.83203125" customWidth="1"/>
    <col min="4" max="4" width="35.33203125" customWidth="1"/>
    <col min="5" max="5" width="23.5" customWidth="1"/>
    <col min="6" max="6" width="20.83203125" customWidth="1"/>
    <col min="7" max="7" width="19" customWidth="1"/>
    <col min="8" max="11" width="13.6640625" customWidth="1"/>
  </cols>
  <sheetData>
    <row r="1" spans="1:11" ht="18.75" x14ac:dyDescent="0.3">
      <c r="A1" s="1" t="s">
        <v>52</v>
      </c>
      <c r="J1" s="2"/>
      <c r="K1" s="2"/>
    </row>
    <row r="2" spans="1:11" x14ac:dyDescent="0.2">
      <c r="A2" t="s">
        <v>0</v>
      </c>
      <c r="J2" s="2"/>
      <c r="K2" s="2"/>
    </row>
    <row r="3" spans="1:11" x14ac:dyDescent="0.2">
      <c r="J3" s="2"/>
      <c r="K3" s="2"/>
    </row>
    <row r="4" spans="1:11" x14ac:dyDescent="0.2">
      <c r="J4" s="2"/>
      <c r="K4" s="2"/>
    </row>
    <row r="5" spans="1:11" ht="12.75" x14ac:dyDescent="0.2">
      <c r="A5" s="3" t="s">
        <v>1</v>
      </c>
      <c r="B5" t="s">
        <v>2</v>
      </c>
      <c r="J5" s="2"/>
      <c r="K5" s="2"/>
    </row>
    <row r="6" spans="1:11" ht="12.75" x14ac:dyDescent="0.2">
      <c r="A6" s="3" t="s">
        <v>3</v>
      </c>
      <c r="B6" t="s">
        <v>4</v>
      </c>
      <c r="J6" s="2"/>
      <c r="K6" s="2"/>
    </row>
    <row r="7" spans="1:11" x14ac:dyDescent="0.2">
      <c r="J7" s="2"/>
      <c r="K7" s="2"/>
    </row>
    <row r="8" spans="1:11" ht="12.75" x14ac:dyDescent="0.2">
      <c r="A8" s="29" t="s">
        <v>3</v>
      </c>
      <c r="B8" s="29" t="s">
        <v>5</v>
      </c>
      <c r="C8" s="30" t="s">
        <v>6</v>
      </c>
      <c r="D8" s="31"/>
      <c r="E8" s="31"/>
      <c r="F8" s="31"/>
      <c r="G8" s="31"/>
      <c r="H8" s="30" t="s">
        <v>7</v>
      </c>
      <c r="I8" s="32"/>
      <c r="J8" s="26"/>
      <c r="K8" s="18"/>
    </row>
    <row r="9" spans="1:11" ht="38.25" x14ac:dyDescent="0.2">
      <c r="A9" s="29"/>
      <c r="B9" s="29"/>
      <c r="C9" s="29" t="s">
        <v>8</v>
      </c>
      <c r="D9" s="33" t="s">
        <v>9</v>
      </c>
      <c r="E9" s="33"/>
      <c r="F9" s="33" t="s">
        <v>10</v>
      </c>
      <c r="G9" s="30"/>
      <c r="H9" s="29" t="s">
        <v>11</v>
      </c>
      <c r="I9" s="29" t="s">
        <v>12</v>
      </c>
      <c r="J9" s="28" t="s">
        <v>13</v>
      </c>
      <c r="K9" s="29" t="s">
        <v>14</v>
      </c>
    </row>
    <row r="10" spans="1:11" ht="12.75" x14ac:dyDescent="0.2">
      <c r="A10" s="29"/>
      <c r="B10" s="29"/>
      <c r="C10" s="29"/>
      <c r="D10" s="29" t="s">
        <v>15</v>
      </c>
      <c r="E10" s="29" t="s">
        <v>16</v>
      </c>
      <c r="F10" s="29" t="s">
        <v>15</v>
      </c>
      <c r="G10" s="27" t="s">
        <v>16</v>
      </c>
      <c r="H10" s="29"/>
      <c r="I10" s="29"/>
      <c r="J10" s="2"/>
      <c r="K10" s="19"/>
    </row>
    <row r="11" spans="1:11" x14ac:dyDescent="0.2">
      <c r="A11" s="8" t="s">
        <v>17</v>
      </c>
      <c r="B11" t="s">
        <v>18</v>
      </c>
      <c r="C11" s="24">
        <v>270</v>
      </c>
      <c r="D11" s="13">
        <v>16916500</v>
      </c>
      <c r="E11" s="13">
        <f>+D11/C11</f>
        <v>62653.703703703701</v>
      </c>
      <c r="F11" s="13">
        <v>67666000</v>
      </c>
      <c r="G11" s="13">
        <f>+F11/C11</f>
        <v>250614.8148148148</v>
      </c>
      <c r="H11" s="4">
        <f>+J11/$C11</f>
        <v>0.99259259259259258</v>
      </c>
      <c r="I11" s="5">
        <f>+K11/$C11</f>
        <v>7.4074074074074077E-3</v>
      </c>
      <c r="J11" s="24">
        <v>268</v>
      </c>
      <c r="K11" s="25">
        <f>+C11-J11</f>
        <v>2</v>
      </c>
    </row>
    <row r="12" spans="1:11" x14ac:dyDescent="0.2">
      <c r="A12" s="8"/>
      <c r="B12" t="s">
        <v>19</v>
      </c>
      <c r="C12" s="24">
        <v>130</v>
      </c>
      <c r="D12" s="13">
        <v>8638750</v>
      </c>
      <c r="E12" s="13">
        <f t="shared" ref="E12:E73" si="0">+D12/C12</f>
        <v>66451.923076923078</v>
      </c>
      <c r="F12" s="13">
        <v>34555000</v>
      </c>
      <c r="G12" s="13">
        <f t="shared" ref="G12:G73" si="1">+F12/C12</f>
        <v>265807.69230769231</v>
      </c>
      <c r="H12" s="4">
        <f t="shared" ref="H12:I74" si="2">+J12/$C12</f>
        <v>0.99230769230769234</v>
      </c>
      <c r="I12" s="5">
        <f t="shared" si="2"/>
        <v>7.6923076923076927E-3</v>
      </c>
      <c r="J12" s="24">
        <v>129</v>
      </c>
      <c r="K12" s="25">
        <f>+C12-J12</f>
        <v>1</v>
      </c>
    </row>
    <row r="13" spans="1:11" x14ac:dyDescent="0.2">
      <c r="A13" s="8"/>
      <c r="B13" t="s">
        <v>20</v>
      </c>
      <c r="C13" s="24">
        <v>242</v>
      </c>
      <c r="D13" s="13">
        <v>17303000</v>
      </c>
      <c r="E13" s="13">
        <f t="shared" si="0"/>
        <v>71500</v>
      </c>
      <c r="F13" s="13">
        <v>69212000</v>
      </c>
      <c r="G13" s="13">
        <f t="shared" si="1"/>
        <v>286000</v>
      </c>
      <c r="H13" s="4">
        <f t="shared" si="2"/>
        <v>0.98347107438016534</v>
      </c>
      <c r="I13" s="5">
        <f t="shared" si="2"/>
        <v>1.6528925619834711E-2</v>
      </c>
      <c r="J13" s="24">
        <v>238</v>
      </c>
      <c r="K13" s="25">
        <f>+C13-J13</f>
        <v>4</v>
      </c>
    </row>
    <row r="14" spans="1:11" x14ac:dyDescent="0.2">
      <c r="A14" s="8"/>
      <c r="B14" t="s">
        <v>21</v>
      </c>
      <c r="C14" s="24">
        <v>607</v>
      </c>
      <c r="D14" s="13">
        <v>48084000</v>
      </c>
      <c r="E14" s="13">
        <f t="shared" si="0"/>
        <v>79215.815485996704</v>
      </c>
      <c r="F14" s="13">
        <v>192336000</v>
      </c>
      <c r="G14" s="13">
        <f t="shared" si="1"/>
        <v>316863.26194398681</v>
      </c>
      <c r="H14" s="4">
        <f t="shared" si="2"/>
        <v>0.98846787479406917</v>
      </c>
      <c r="I14" s="5">
        <f t="shared" si="2"/>
        <v>1.1532125205930808E-2</v>
      </c>
      <c r="J14" s="24">
        <v>600</v>
      </c>
      <c r="K14" s="25">
        <f>+C14-J14</f>
        <v>7</v>
      </c>
    </row>
    <row r="15" spans="1:11" x14ac:dyDescent="0.2">
      <c r="A15" s="8"/>
      <c r="B15" t="s">
        <v>22</v>
      </c>
      <c r="C15" s="24">
        <v>362</v>
      </c>
      <c r="D15" s="13">
        <v>34311750</v>
      </c>
      <c r="E15" s="13">
        <f t="shared" si="0"/>
        <v>94783.839779005531</v>
      </c>
      <c r="F15" s="13">
        <v>137247000</v>
      </c>
      <c r="G15" s="13">
        <f t="shared" si="1"/>
        <v>379135.35911602213</v>
      </c>
      <c r="H15" s="4">
        <f t="shared" si="2"/>
        <v>0.98895027624309395</v>
      </c>
      <c r="I15" s="5">
        <f t="shared" si="2"/>
        <v>1.1049723756906077E-2</v>
      </c>
      <c r="J15" s="24">
        <v>358</v>
      </c>
      <c r="K15" s="25">
        <f>+C15-J15</f>
        <v>4</v>
      </c>
    </row>
    <row r="16" spans="1:11" x14ac:dyDescent="0.2">
      <c r="A16" s="8"/>
      <c r="B16" t="s">
        <v>23</v>
      </c>
      <c r="C16" s="24">
        <v>226</v>
      </c>
      <c r="D16" s="13">
        <v>24385000</v>
      </c>
      <c r="E16" s="13">
        <f t="shared" si="0"/>
        <v>107898.23008849558</v>
      </c>
      <c r="F16" s="13">
        <v>97540000</v>
      </c>
      <c r="G16" s="13">
        <f t="shared" si="1"/>
        <v>431592.92035398231</v>
      </c>
      <c r="H16" s="4">
        <f t="shared" si="2"/>
        <v>0.99115044247787609</v>
      </c>
      <c r="I16" s="5">
        <f t="shared" si="2"/>
        <v>8.8495575221238937E-3</v>
      </c>
      <c r="J16" s="24">
        <v>224</v>
      </c>
      <c r="K16" s="25">
        <f>+C16-J16</f>
        <v>2</v>
      </c>
    </row>
    <row r="17" spans="1:11" x14ac:dyDescent="0.2">
      <c r="A17" s="8"/>
      <c r="B17" t="s">
        <v>24</v>
      </c>
      <c r="C17" s="24">
        <v>94</v>
      </c>
      <c r="D17" s="13">
        <v>11329000</v>
      </c>
      <c r="E17" s="13">
        <f t="shared" si="0"/>
        <v>120521.27659574468</v>
      </c>
      <c r="F17" s="13">
        <v>45316000</v>
      </c>
      <c r="G17" s="13">
        <f t="shared" si="1"/>
        <v>482085.10638297873</v>
      </c>
      <c r="H17" s="4">
        <f t="shared" si="2"/>
        <v>1</v>
      </c>
      <c r="I17" s="5">
        <f t="shared" si="2"/>
        <v>0</v>
      </c>
      <c r="J17" s="24">
        <v>94</v>
      </c>
      <c r="K17" s="25">
        <f>+C17-J17</f>
        <v>0</v>
      </c>
    </row>
    <row r="18" spans="1:11" x14ac:dyDescent="0.2">
      <c r="A18" s="8"/>
      <c r="B18" t="s">
        <v>25</v>
      </c>
      <c r="C18" s="24">
        <v>176</v>
      </c>
      <c r="D18" s="13">
        <v>24038000</v>
      </c>
      <c r="E18" s="13">
        <f t="shared" si="0"/>
        <v>136579.54545454544</v>
      </c>
      <c r="F18" s="13">
        <v>96152000</v>
      </c>
      <c r="G18" s="13">
        <f t="shared" si="1"/>
        <v>546318.18181818177</v>
      </c>
      <c r="H18" s="4">
        <f t="shared" si="2"/>
        <v>0.98863636363636365</v>
      </c>
      <c r="I18" s="5">
        <f t="shared" si="2"/>
        <v>1.1363636363636364E-2</v>
      </c>
      <c r="J18" s="24">
        <v>174</v>
      </c>
      <c r="K18" s="25">
        <f>+C18-J18</f>
        <v>2</v>
      </c>
    </row>
    <row r="19" spans="1:11" x14ac:dyDescent="0.2">
      <c r="A19" s="8"/>
      <c r="B19" t="s">
        <v>26</v>
      </c>
      <c r="C19" s="24">
        <v>86</v>
      </c>
      <c r="D19" s="13">
        <v>13764000</v>
      </c>
      <c r="E19" s="13">
        <f t="shared" si="0"/>
        <v>160046.51162790696</v>
      </c>
      <c r="F19" s="13">
        <v>55056000</v>
      </c>
      <c r="G19" s="13">
        <f t="shared" si="1"/>
        <v>640186.04651162785</v>
      </c>
      <c r="H19" s="4">
        <f t="shared" si="2"/>
        <v>1</v>
      </c>
      <c r="I19" s="5">
        <f t="shared" si="2"/>
        <v>0</v>
      </c>
      <c r="J19" s="24">
        <v>86</v>
      </c>
      <c r="K19" s="25">
        <f>+C19-J19</f>
        <v>0</v>
      </c>
    </row>
    <row r="20" spans="1:11" x14ac:dyDescent="0.2">
      <c r="A20" s="8"/>
      <c r="B20" t="s">
        <v>27</v>
      </c>
      <c r="C20" s="24">
        <v>27</v>
      </c>
      <c r="D20" s="13">
        <v>5238500</v>
      </c>
      <c r="E20" s="13">
        <f t="shared" si="0"/>
        <v>194018.51851851851</v>
      </c>
      <c r="F20" s="13">
        <v>20954000</v>
      </c>
      <c r="G20" s="13">
        <f t="shared" si="1"/>
        <v>776074.07407407404</v>
      </c>
      <c r="H20" s="4">
        <f t="shared" si="2"/>
        <v>1</v>
      </c>
      <c r="I20" s="5">
        <f t="shared" si="2"/>
        <v>0</v>
      </c>
      <c r="J20" s="24">
        <v>27</v>
      </c>
      <c r="K20" s="25">
        <f>+C20-J20</f>
        <v>0</v>
      </c>
    </row>
    <row r="21" spans="1:11" x14ac:dyDescent="0.2">
      <c r="A21" s="8"/>
      <c r="B21" t="s">
        <v>28</v>
      </c>
      <c r="C21" s="24">
        <v>173</v>
      </c>
      <c r="D21" s="13">
        <v>36114750</v>
      </c>
      <c r="E21" s="13">
        <f t="shared" si="0"/>
        <v>208755.7803468208</v>
      </c>
      <c r="F21" s="13">
        <v>144459000</v>
      </c>
      <c r="G21" s="13">
        <f t="shared" si="1"/>
        <v>835023.1213872832</v>
      </c>
      <c r="H21" s="4">
        <f t="shared" si="2"/>
        <v>0.98265895953757221</v>
      </c>
      <c r="I21" s="5">
        <f t="shared" si="2"/>
        <v>1.7341040462427744E-2</v>
      </c>
      <c r="J21" s="24">
        <v>170</v>
      </c>
      <c r="K21" s="25">
        <f>+C21-J21</f>
        <v>3</v>
      </c>
    </row>
    <row r="22" spans="1:11" x14ac:dyDescent="0.2">
      <c r="A22" s="8"/>
      <c r="B22" t="s">
        <v>29</v>
      </c>
      <c r="C22" s="24">
        <v>10</v>
      </c>
      <c r="D22" s="13">
        <v>2853500</v>
      </c>
      <c r="E22" s="13">
        <f t="shared" si="0"/>
        <v>285350</v>
      </c>
      <c r="F22" s="13">
        <v>11414000</v>
      </c>
      <c r="G22" s="13">
        <f t="shared" si="1"/>
        <v>1141400</v>
      </c>
      <c r="H22" s="4">
        <f t="shared" si="2"/>
        <v>1</v>
      </c>
      <c r="I22" s="5">
        <f t="shared" si="2"/>
        <v>0</v>
      </c>
      <c r="J22" s="24">
        <v>10</v>
      </c>
      <c r="K22" s="25">
        <f>+C22-J22</f>
        <v>0</v>
      </c>
    </row>
    <row r="23" spans="1:11" x14ac:dyDescent="0.2">
      <c r="A23" s="14" t="s">
        <v>17</v>
      </c>
      <c r="B23" s="6"/>
      <c r="C23" s="7">
        <f>SUM(C11:C22)</f>
        <v>2403</v>
      </c>
      <c r="D23" s="22">
        <f t="shared" ref="D23:G23" si="3">SUM(D11:D22)</f>
        <v>242976750</v>
      </c>
      <c r="E23" s="22">
        <f t="shared" si="3"/>
        <v>1587775.1446776609</v>
      </c>
      <c r="F23" s="22">
        <f t="shared" si="3"/>
        <v>971907000</v>
      </c>
      <c r="G23" s="22">
        <f t="shared" si="3"/>
        <v>6351100.5787106436</v>
      </c>
      <c r="H23" s="9">
        <f t="shared" ref="H23" si="4">+J23/$C23</f>
        <v>0.9895963379109447</v>
      </c>
      <c r="I23" s="10">
        <f t="shared" ref="I23" si="5">+K23/$C23</f>
        <v>1.0403662089055347E-2</v>
      </c>
      <c r="J23" s="7">
        <f t="shared" ref="J23:K23" si="6">SUM(J11:J22)</f>
        <v>2378</v>
      </c>
      <c r="K23" s="20">
        <f t="shared" si="6"/>
        <v>25</v>
      </c>
    </row>
    <row r="24" spans="1:11" x14ac:dyDescent="0.2">
      <c r="A24" s="8" t="s">
        <v>30</v>
      </c>
      <c r="B24" t="s">
        <v>48</v>
      </c>
      <c r="C24" s="24">
        <v>100</v>
      </c>
      <c r="D24" s="13">
        <v>4897750</v>
      </c>
      <c r="E24" s="13">
        <f t="shared" si="0"/>
        <v>48977.5</v>
      </c>
      <c r="F24" s="13">
        <v>19591000</v>
      </c>
      <c r="G24" s="13">
        <f t="shared" si="1"/>
        <v>195910</v>
      </c>
      <c r="H24" s="4">
        <f t="shared" si="2"/>
        <v>1</v>
      </c>
      <c r="I24" s="5">
        <f t="shared" si="2"/>
        <v>0</v>
      </c>
      <c r="J24" s="24">
        <v>100</v>
      </c>
      <c r="K24" s="25">
        <f>+C24-J24</f>
        <v>0</v>
      </c>
    </row>
    <row r="25" spans="1:11" x14ac:dyDescent="0.2">
      <c r="A25" s="8"/>
      <c r="B25" t="s">
        <v>31</v>
      </c>
      <c r="C25" s="24">
        <v>76</v>
      </c>
      <c r="D25" s="13">
        <v>4427500</v>
      </c>
      <c r="E25" s="13">
        <f t="shared" si="0"/>
        <v>58256.57894736842</v>
      </c>
      <c r="F25" s="13">
        <v>17710000</v>
      </c>
      <c r="G25" s="13">
        <f t="shared" si="1"/>
        <v>233026.31578947368</v>
      </c>
      <c r="H25" s="4">
        <f t="shared" si="2"/>
        <v>1</v>
      </c>
      <c r="I25" s="5">
        <f t="shared" si="2"/>
        <v>0</v>
      </c>
      <c r="J25" s="24">
        <v>76</v>
      </c>
      <c r="K25" s="25">
        <f>+C25-J25</f>
        <v>0</v>
      </c>
    </row>
    <row r="26" spans="1:11" x14ac:dyDescent="0.2">
      <c r="A26" s="8"/>
      <c r="B26" t="s">
        <v>32</v>
      </c>
      <c r="C26" s="24">
        <v>1219</v>
      </c>
      <c r="D26" s="13">
        <v>84584100</v>
      </c>
      <c r="E26" s="13">
        <f t="shared" si="0"/>
        <v>69388.10500410173</v>
      </c>
      <c r="F26" s="13">
        <v>338336400</v>
      </c>
      <c r="G26" s="13">
        <f t="shared" si="1"/>
        <v>277552.42001640692</v>
      </c>
      <c r="H26" s="4">
        <f t="shared" si="2"/>
        <v>0.98851517637407715</v>
      </c>
      <c r="I26" s="5">
        <f t="shared" si="2"/>
        <v>1.1484823625922888E-2</v>
      </c>
      <c r="J26" s="24">
        <v>1205</v>
      </c>
      <c r="K26" s="25">
        <f>+C26-J26</f>
        <v>14</v>
      </c>
    </row>
    <row r="27" spans="1:11" x14ac:dyDescent="0.2">
      <c r="A27" s="8"/>
      <c r="B27" t="s">
        <v>21</v>
      </c>
      <c r="C27" s="24">
        <v>745</v>
      </c>
      <c r="D27" s="13">
        <v>61663000</v>
      </c>
      <c r="E27" s="13">
        <f t="shared" si="0"/>
        <v>82769.127516778521</v>
      </c>
      <c r="F27" s="13">
        <v>246652000</v>
      </c>
      <c r="G27" s="13">
        <f t="shared" si="1"/>
        <v>331076.51006711408</v>
      </c>
      <c r="H27" s="4">
        <f t="shared" si="2"/>
        <v>0.99194630872483225</v>
      </c>
      <c r="I27" s="5">
        <f t="shared" si="2"/>
        <v>8.0536912751677861E-3</v>
      </c>
      <c r="J27" s="24">
        <v>739</v>
      </c>
      <c r="K27" s="25">
        <f>+C27-J27</f>
        <v>6</v>
      </c>
    </row>
    <row r="28" spans="1:11" x14ac:dyDescent="0.2">
      <c r="A28" s="8"/>
      <c r="B28" t="s">
        <v>22</v>
      </c>
      <c r="C28" s="24">
        <v>671</v>
      </c>
      <c r="D28" s="13">
        <v>62161750</v>
      </c>
      <c r="E28" s="13">
        <f t="shared" si="0"/>
        <v>92640.461997019374</v>
      </c>
      <c r="F28" s="13">
        <v>248647000</v>
      </c>
      <c r="G28" s="13">
        <f t="shared" si="1"/>
        <v>370561.8479880775</v>
      </c>
      <c r="H28" s="4">
        <f t="shared" si="2"/>
        <v>0.98956780923994037</v>
      </c>
      <c r="I28" s="5">
        <f t="shared" si="2"/>
        <v>1.0432190760059613E-2</v>
      </c>
      <c r="J28" s="24">
        <v>664</v>
      </c>
      <c r="K28" s="25">
        <f>+C28-J28</f>
        <v>7</v>
      </c>
    </row>
    <row r="29" spans="1:11" x14ac:dyDescent="0.2">
      <c r="A29" s="8"/>
      <c r="B29" t="s">
        <v>23</v>
      </c>
      <c r="C29" s="24">
        <v>66</v>
      </c>
      <c r="D29" s="13">
        <v>6791000</v>
      </c>
      <c r="E29" s="13">
        <f t="shared" si="0"/>
        <v>102893.93939393939</v>
      </c>
      <c r="F29" s="13">
        <v>27164000</v>
      </c>
      <c r="G29" s="13">
        <f t="shared" si="1"/>
        <v>411575.75757575757</v>
      </c>
      <c r="H29" s="4">
        <f t="shared" si="2"/>
        <v>0.98484848484848486</v>
      </c>
      <c r="I29" s="5">
        <f t="shared" si="2"/>
        <v>1.5151515151515152E-2</v>
      </c>
      <c r="J29" s="24">
        <v>65</v>
      </c>
      <c r="K29" s="25">
        <f>+C29-J29</f>
        <v>1</v>
      </c>
    </row>
    <row r="30" spans="1:11" x14ac:dyDescent="0.2">
      <c r="A30" s="8"/>
      <c r="B30" t="s">
        <v>24</v>
      </c>
      <c r="C30" s="24">
        <v>48</v>
      </c>
      <c r="D30" s="13">
        <v>5605500</v>
      </c>
      <c r="E30" s="13">
        <f t="shared" si="0"/>
        <v>116781.25</v>
      </c>
      <c r="F30" s="13">
        <v>22422000</v>
      </c>
      <c r="G30" s="13">
        <f t="shared" si="1"/>
        <v>467125</v>
      </c>
      <c r="H30" s="4">
        <f t="shared" si="2"/>
        <v>1</v>
      </c>
      <c r="I30" s="5">
        <f t="shared" si="2"/>
        <v>0</v>
      </c>
      <c r="J30" s="24">
        <v>48</v>
      </c>
      <c r="K30" s="25">
        <f>+C30-J30</f>
        <v>0</v>
      </c>
    </row>
    <row r="31" spans="1:11" x14ac:dyDescent="0.2">
      <c r="A31" s="8"/>
      <c r="B31" t="s">
        <v>25</v>
      </c>
      <c r="C31" s="24">
        <v>204</v>
      </c>
      <c r="D31" s="13">
        <v>26386000</v>
      </c>
      <c r="E31" s="13">
        <f t="shared" si="0"/>
        <v>129343.13725490196</v>
      </c>
      <c r="F31" s="13">
        <v>105544000</v>
      </c>
      <c r="G31" s="13">
        <f t="shared" si="1"/>
        <v>517372.54901960783</v>
      </c>
      <c r="H31" s="4">
        <f t="shared" si="2"/>
        <v>0.99509803921568629</v>
      </c>
      <c r="I31" s="5">
        <f t="shared" si="2"/>
        <v>4.9019607843137254E-3</v>
      </c>
      <c r="J31" s="24">
        <v>203</v>
      </c>
      <c r="K31" s="25">
        <f>+C31-J31</f>
        <v>1</v>
      </c>
    </row>
    <row r="32" spans="1:11" x14ac:dyDescent="0.2">
      <c r="A32" s="8"/>
      <c r="B32" t="s">
        <v>26</v>
      </c>
      <c r="C32" s="24">
        <v>90</v>
      </c>
      <c r="D32" s="13">
        <v>14361150</v>
      </c>
      <c r="E32" s="13">
        <f t="shared" si="0"/>
        <v>159568.33333333334</v>
      </c>
      <c r="F32" s="13">
        <v>57444600</v>
      </c>
      <c r="G32" s="13">
        <f t="shared" si="1"/>
        <v>638273.33333333337</v>
      </c>
      <c r="H32" s="4">
        <f t="shared" si="2"/>
        <v>1</v>
      </c>
      <c r="I32" s="5">
        <f t="shared" si="2"/>
        <v>0</v>
      </c>
      <c r="J32" s="24">
        <v>90</v>
      </c>
      <c r="K32" s="25">
        <f>+C32-J32</f>
        <v>0</v>
      </c>
    </row>
    <row r="33" spans="1:11" x14ac:dyDescent="0.2">
      <c r="A33" s="8"/>
      <c r="B33" t="s">
        <v>33</v>
      </c>
      <c r="C33" s="24">
        <v>49</v>
      </c>
      <c r="D33" s="13">
        <v>9593000</v>
      </c>
      <c r="E33" s="13">
        <f t="shared" si="0"/>
        <v>195775.51020408163</v>
      </c>
      <c r="F33" s="13">
        <v>38372000</v>
      </c>
      <c r="G33" s="13">
        <f t="shared" si="1"/>
        <v>783102.04081632651</v>
      </c>
      <c r="H33" s="4">
        <f t="shared" si="2"/>
        <v>0.97959183673469385</v>
      </c>
      <c r="I33" s="5">
        <f t="shared" si="2"/>
        <v>2.0408163265306121E-2</v>
      </c>
      <c r="J33" s="24">
        <v>48</v>
      </c>
      <c r="K33" s="25">
        <f>+C33-J33</f>
        <v>1</v>
      </c>
    </row>
    <row r="34" spans="1:11" x14ac:dyDescent="0.2">
      <c r="A34" s="14" t="s">
        <v>30</v>
      </c>
      <c r="B34" s="6"/>
      <c r="C34" s="7">
        <f>SUM(C24:C33)</f>
        <v>3268</v>
      </c>
      <c r="D34" s="22">
        <f t="shared" ref="D34:K34" si="7">SUM(D24:D33)</f>
        <v>280470750</v>
      </c>
      <c r="E34" s="22">
        <f t="shared" si="7"/>
        <v>1056393.9436515244</v>
      </c>
      <c r="F34" s="22">
        <f t="shared" si="7"/>
        <v>1121883000</v>
      </c>
      <c r="G34" s="22">
        <f t="shared" si="7"/>
        <v>4225575.7746060975</v>
      </c>
      <c r="H34" s="9">
        <f t="shared" ref="H34" si="8">+J34/$C34</f>
        <v>0.99082007343941247</v>
      </c>
      <c r="I34" s="10">
        <f t="shared" ref="I34" si="9">+K34/$C34</f>
        <v>9.1799265605875154E-3</v>
      </c>
      <c r="J34" s="7">
        <f t="shared" si="7"/>
        <v>3238</v>
      </c>
      <c r="K34" s="20">
        <f t="shared" si="7"/>
        <v>30</v>
      </c>
    </row>
    <row r="35" spans="1:11" x14ac:dyDescent="0.2">
      <c r="A35" s="8" t="s">
        <v>34</v>
      </c>
      <c r="B35" t="s">
        <v>35</v>
      </c>
      <c r="C35" s="24">
        <v>77</v>
      </c>
      <c r="D35" s="13">
        <v>4668500</v>
      </c>
      <c r="E35" s="13">
        <f t="shared" si="0"/>
        <v>60629.870129870127</v>
      </c>
      <c r="F35" s="13">
        <v>18674000</v>
      </c>
      <c r="G35" s="13">
        <f t="shared" si="1"/>
        <v>242519.48051948051</v>
      </c>
      <c r="H35" s="4">
        <f t="shared" si="2"/>
        <v>0.98701298701298701</v>
      </c>
      <c r="I35" s="5">
        <f t="shared" si="2"/>
        <v>1.2987012987012988E-2</v>
      </c>
      <c r="J35" s="24">
        <v>76</v>
      </c>
      <c r="K35" s="25">
        <f>+C35-J35</f>
        <v>1</v>
      </c>
    </row>
    <row r="36" spans="1:11" x14ac:dyDescent="0.2">
      <c r="A36" s="8"/>
      <c r="B36" t="s">
        <v>36</v>
      </c>
      <c r="C36" s="24">
        <v>62</v>
      </c>
      <c r="D36" s="13">
        <v>4377000</v>
      </c>
      <c r="E36" s="13">
        <f t="shared" si="0"/>
        <v>70596.774193548394</v>
      </c>
      <c r="F36" s="13">
        <v>17508000</v>
      </c>
      <c r="G36" s="13">
        <f t="shared" si="1"/>
        <v>282387.09677419357</v>
      </c>
      <c r="H36" s="4">
        <f t="shared" si="2"/>
        <v>0.93548387096774188</v>
      </c>
      <c r="I36" s="5">
        <f t="shared" si="2"/>
        <v>6.4516129032258063E-2</v>
      </c>
      <c r="J36" s="24">
        <v>58</v>
      </c>
      <c r="K36" s="25">
        <f>+C36-J36</f>
        <v>4</v>
      </c>
    </row>
    <row r="37" spans="1:11" x14ac:dyDescent="0.2">
      <c r="A37" s="8"/>
      <c r="B37" t="s">
        <v>21</v>
      </c>
      <c r="C37" s="24">
        <v>512</v>
      </c>
      <c r="D37" s="13">
        <v>40959000</v>
      </c>
      <c r="E37" s="13">
        <f t="shared" si="0"/>
        <v>79998.046875</v>
      </c>
      <c r="F37" s="13">
        <v>163836000</v>
      </c>
      <c r="G37" s="13">
        <f t="shared" si="1"/>
        <v>319992.1875</v>
      </c>
      <c r="H37" s="4">
        <f t="shared" si="2"/>
        <v>0.986328125</v>
      </c>
      <c r="I37" s="5">
        <f t="shared" si="2"/>
        <v>1.3671875E-2</v>
      </c>
      <c r="J37" s="24">
        <v>505</v>
      </c>
      <c r="K37" s="25">
        <f>+C37-J37</f>
        <v>7</v>
      </c>
    </row>
    <row r="38" spans="1:11" x14ac:dyDescent="0.2">
      <c r="A38" s="8"/>
      <c r="B38" t="s">
        <v>22</v>
      </c>
      <c r="C38" s="24">
        <v>633</v>
      </c>
      <c r="D38" s="13">
        <v>59046250</v>
      </c>
      <c r="E38" s="13">
        <f t="shared" si="0"/>
        <v>93280.015797788306</v>
      </c>
      <c r="F38" s="13">
        <v>236185000</v>
      </c>
      <c r="G38" s="13">
        <f t="shared" si="1"/>
        <v>373120.06319115323</v>
      </c>
      <c r="H38" s="4">
        <f t="shared" si="2"/>
        <v>0.99368088467614535</v>
      </c>
      <c r="I38" s="5">
        <f t="shared" si="2"/>
        <v>6.3191153238546603E-3</v>
      </c>
      <c r="J38" s="24">
        <v>629</v>
      </c>
      <c r="K38" s="25">
        <f>+C38-J38</f>
        <v>4</v>
      </c>
    </row>
    <row r="39" spans="1:11" x14ac:dyDescent="0.2">
      <c r="A39" s="8"/>
      <c r="B39" t="s">
        <v>23</v>
      </c>
      <c r="C39" s="24">
        <v>400</v>
      </c>
      <c r="D39" s="13">
        <v>42898000</v>
      </c>
      <c r="E39" s="13">
        <f t="shared" si="0"/>
        <v>107245</v>
      </c>
      <c r="F39" s="13">
        <v>171592000</v>
      </c>
      <c r="G39" s="13">
        <f t="shared" si="1"/>
        <v>428980</v>
      </c>
      <c r="H39" s="4">
        <f t="shared" si="2"/>
        <v>0.98750000000000004</v>
      </c>
      <c r="I39" s="5">
        <f t="shared" si="2"/>
        <v>1.2500000000000001E-2</v>
      </c>
      <c r="J39" s="24">
        <v>395</v>
      </c>
      <c r="K39" s="25">
        <f>+C39-J39</f>
        <v>5</v>
      </c>
    </row>
    <row r="40" spans="1:11" x14ac:dyDescent="0.2">
      <c r="A40" s="8"/>
      <c r="B40" t="s">
        <v>24</v>
      </c>
      <c r="C40" s="24">
        <v>29</v>
      </c>
      <c r="D40" s="13">
        <v>3500500</v>
      </c>
      <c r="E40" s="13">
        <f t="shared" si="0"/>
        <v>120706.89655172414</v>
      </c>
      <c r="F40" s="13">
        <v>14002000</v>
      </c>
      <c r="G40" s="13">
        <f t="shared" si="1"/>
        <v>482827.58620689658</v>
      </c>
      <c r="H40" s="4">
        <f t="shared" si="2"/>
        <v>1</v>
      </c>
      <c r="I40" s="5">
        <f t="shared" si="2"/>
        <v>0</v>
      </c>
      <c r="J40" s="24">
        <v>29</v>
      </c>
      <c r="K40" s="25">
        <f>+C40-J40</f>
        <v>0</v>
      </c>
    </row>
    <row r="41" spans="1:11" x14ac:dyDescent="0.2">
      <c r="A41" s="8"/>
      <c r="B41" t="s">
        <v>25</v>
      </c>
      <c r="C41" s="24">
        <v>363</v>
      </c>
      <c r="D41" s="13">
        <v>48783500</v>
      </c>
      <c r="E41" s="13">
        <f t="shared" si="0"/>
        <v>134389.80716253445</v>
      </c>
      <c r="F41" s="13">
        <v>195134000</v>
      </c>
      <c r="G41" s="13">
        <f t="shared" si="1"/>
        <v>537559.22865013778</v>
      </c>
      <c r="H41" s="4">
        <f t="shared" si="2"/>
        <v>0.98898071625344353</v>
      </c>
      <c r="I41" s="5">
        <f t="shared" si="2"/>
        <v>1.1019283746556474E-2</v>
      </c>
      <c r="J41" s="24">
        <v>359</v>
      </c>
      <c r="K41" s="25">
        <f>+C41-J41</f>
        <v>4</v>
      </c>
    </row>
    <row r="42" spans="1:11" x14ac:dyDescent="0.2">
      <c r="A42" s="8"/>
      <c r="B42" t="s">
        <v>26</v>
      </c>
      <c r="C42" s="24">
        <v>193</v>
      </c>
      <c r="D42" s="13">
        <v>31370000</v>
      </c>
      <c r="E42" s="13">
        <f t="shared" si="0"/>
        <v>162538.86010362694</v>
      </c>
      <c r="F42" s="13">
        <v>125480000</v>
      </c>
      <c r="G42" s="13">
        <f t="shared" si="1"/>
        <v>650155.44041450776</v>
      </c>
      <c r="H42" s="4">
        <f t="shared" si="2"/>
        <v>1</v>
      </c>
      <c r="I42" s="5">
        <f t="shared" si="2"/>
        <v>0</v>
      </c>
      <c r="J42" s="24">
        <v>193</v>
      </c>
      <c r="K42" s="25">
        <f>+C42-J42</f>
        <v>0</v>
      </c>
    </row>
    <row r="43" spans="1:11" x14ac:dyDescent="0.2">
      <c r="A43" s="8"/>
      <c r="B43" t="s">
        <v>27</v>
      </c>
      <c r="C43" s="24">
        <v>78</v>
      </c>
      <c r="D43" s="13">
        <v>14784250</v>
      </c>
      <c r="E43" s="13">
        <f t="shared" si="0"/>
        <v>189541.66666666666</v>
      </c>
      <c r="F43" s="13">
        <v>59137000</v>
      </c>
      <c r="G43" s="13">
        <f t="shared" si="1"/>
        <v>758166.66666666663</v>
      </c>
      <c r="H43" s="4">
        <f t="shared" si="2"/>
        <v>0.98717948717948723</v>
      </c>
      <c r="I43" s="5">
        <f t="shared" si="2"/>
        <v>1.282051282051282E-2</v>
      </c>
      <c r="J43" s="24">
        <v>77</v>
      </c>
      <c r="K43" s="25">
        <f>+C43-J43</f>
        <v>1</v>
      </c>
    </row>
    <row r="44" spans="1:11" x14ac:dyDescent="0.2">
      <c r="A44" s="8"/>
      <c r="B44" t="s">
        <v>28</v>
      </c>
      <c r="C44" s="24">
        <v>31</v>
      </c>
      <c r="D44" s="13">
        <v>6782000</v>
      </c>
      <c r="E44" s="13">
        <f t="shared" si="0"/>
        <v>218774.19354838709</v>
      </c>
      <c r="F44" s="13">
        <v>27128000</v>
      </c>
      <c r="G44" s="13">
        <f t="shared" si="1"/>
        <v>875096.77419354836</v>
      </c>
      <c r="H44" s="4">
        <f t="shared" si="2"/>
        <v>1</v>
      </c>
      <c r="I44" s="5">
        <f t="shared" si="2"/>
        <v>0</v>
      </c>
      <c r="J44" s="24">
        <v>31</v>
      </c>
      <c r="K44" s="25">
        <f>+C44-J44</f>
        <v>0</v>
      </c>
    </row>
    <row r="45" spans="1:11" x14ac:dyDescent="0.2">
      <c r="A45" s="8"/>
      <c r="B45" t="s">
        <v>37</v>
      </c>
      <c r="C45" s="24">
        <v>19</v>
      </c>
      <c r="D45" s="13">
        <v>5656750</v>
      </c>
      <c r="E45" s="13">
        <f t="shared" si="0"/>
        <v>297723.68421052629</v>
      </c>
      <c r="F45" s="13">
        <v>22627000</v>
      </c>
      <c r="G45" s="13">
        <f t="shared" si="1"/>
        <v>1190894.7368421052</v>
      </c>
      <c r="H45" s="4">
        <f t="shared" si="2"/>
        <v>1</v>
      </c>
      <c r="I45" s="5">
        <f t="shared" si="2"/>
        <v>0</v>
      </c>
      <c r="J45" s="24">
        <v>19</v>
      </c>
      <c r="K45" s="25">
        <f>+C45-J45</f>
        <v>0</v>
      </c>
    </row>
    <row r="46" spans="1:11" x14ac:dyDescent="0.2">
      <c r="A46" s="14" t="s">
        <v>34</v>
      </c>
      <c r="B46" s="6"/>
      <c r="C46" s="7">
        <f>SUM(C35:C45)</f>
        <v>2397</v>
      </c>
      <c r="D46" s="22">
        <f t="shared" ref="D46:K46" si="10">SUM(D35:D45)</f>
        <v>262825750</v>
      </c>
      <c r="E46" s="22">
        <f t="shared" si="10"/>
        <v>1535424.8152396723</v>
      </c>
      <c r="F46" s="22">
        <f t="shared" si="10"/>
        <v>1051303000</v>
      </c>
      <c r="G46" s="22">
        <f t="shared" si="10"/>
        <v>6141699.2609586893</v>
      </c>
      <c r="H46" s="9">
        <f t="shared" si="2"/>
        <v>0.98915310805173129</v>
      </c>
      <c r="I46" s="10">
        <f t="shared" si="2"/>
        <v>1.0846891948268669E-2</v>
      </c>
      <c r="J46" s="7">
        <f t="shared" si="10"/>
        <v>2371</v>
      </c>
      <c r="K46" s="20">
        <f t="shared" si="10"/>
        <v>26</v>
      </c>
    </row>
    <row r="47" spans="1:11" x14ac:dyDescent="0.2">
      <c r="A47" s="8" t="s">
        <v>38</v>
      </c>
      <c r="B47" t="s">
        <v>39</v>
      </c>
      <c r="C47" s="24">
        <v>46</v>
      </c>
      <c r="D47" s="13">
        <v>2189000</v>
      </c>
      <c r="E47" s="13">
        <f t="shared" si="0"/>
        <v>47586.956521739128</v>
      </c>
      <c r="F47" s="13">
        <v>8756000</v>
      </c>
      <c r="G47" s="13">
        <f t="shared" si="1"/>
        <v>190347.82608695651</v>
      </c>
      <c r="H47" s="4">
        <f t="shared" si="2"/>
        <v>0.95652173913043481</v>
      </c>
      <c r="I47" s="5">
        <f t="shared" si="2"/>
        <v>4.3478260869565216E-2</v>
      </c>
      <c r="J47" s="24">
        <v>44</v>
      </c>
      <c r="K47" s="25">
        <f>+C47-J47</f>
        <v>2</v>
      </c>
    </row>
    <row r="48" spans="1:11" x14ac:dyDescent="0.2">
      <c r="A48" s="8"/>
      <c r="B48" t="s">
        <v>40</v>
      </c>
      <c r="C48" s="24">
        <v>13</v>
      </c>
      <c r="D48" s="13">
        <v>675750</v>
      </c>
      <c r="E48" s="13">
        <f t="shared" si="0"/>
        <v>51980.769230769234</v>
      </c>
      <c r="F48" s="13">
        <v>2703000</v>
      </c>
      <c r="G48" s="13">
        <f t="shared" si="1"/>
        <v>207923.07692307694</v>
      </c>
      <c r="H48" s="4">
        <f t="shared" si="2"/>
        <v>1</v>
      </c>
      <c r="I48" s="5">
        <f t="shared" si="2"/>
        <v>0</v>
      </c>
      <c r="J48" s="24">
        <v>13</v>
      </c>
      <c r="K48" s="25">
        <f>+C48-J48</f>
        <v>0</v>
      </c>
    </row>
    <row r="49" spans="1:11" x14ac:dyDescent="0.2">
      <c r="A49" s="8"/>
      <c r="B49" t="s">
        <v>41</v>
      </c>
      <c r="C49" s="24">
        <v>259</v>
      </c>
      <c r="D49" s="13">
        <v>15130000</v>
      </c>
      <c r="E49" s="13">
        <f t="shared" si="0"/>
        <v>58416.988416988417</v>
      </c>
      <c r="F49" s="13">
        <v>60520000</v>
      </c>
      <c r="G49" s="13">
        <f t="shared" si="1"/>
        <v>233667.95366795367</v>
      </c>
      <c r="H49" s="4">
        <f t="shared" si="2"/>
        <v>0.99227799227799229</v>
      </c>
      <c r="I49" s="5">
        <f t="shared" si="2"/>
        <v>7.7220077220077222E-3</v>
      </c>
      <c r="J49" s="24">
        <v>257</v>
      </c>
      <c r="K49" s="25">
        <f>+C49-J49</f>
        <v>2</v>
      </c>
    </row>
    <row r="50" spans="1:11" x14ac:dyDescent="0.2">
      <c r="A50" s="8"/>
      <c r="B50" t="s">
        <v>42</v>
      </c>
      <c r="C50" s="24">
        <v>99</v>
      </c>
      <c r="D50" s="13">
        <v>6006500</v>
      </c>
      <c r="E50" s="13">
        <f t="shared" si="0"/>
        <v>60671.717171717173</v>
      </c>
      <c r="F50" s="13">
        <v>24026000</v>
      </c>
      <c r="G50" s="13">
        <f t="shared" si="1"/>
        <v>242686.86868686869</v>
      </c>
      <c r="H50" s="4">
        <f t="shared" si="2"/>
        <v>1</v>
      </c>
      <c r="I50" s="5">
        <f t="shared" si="2"/>
        <v>0</v>
      </c>
      <c r="J50" s="24">
        <v>99</v>
      </c>
      <c r="K50" s="25">
        <f>+C50-J50</f>
        <v>0</v>
      </c>
    </row>
    <row r="51" spans="1:11" x14ac:dyDescent="0.2">
      <c r="A51" s="8"/>
      <c r="B51" t="s">
        <v>19</v>
      </c>
      <c r="C51" s="24">
        <v>245</v>
      </c>
      <c r="D51" s="13">
        <v>16178000</v>
      </c>
      <c r="E51" s="13">
        <f t="shared" si="0"/>
        <v>66032.653061224497</v>
      </c>
      <c r="F51" s="13">
        <v>64712000</v>
      </c>
      <c r="G51" s="13">
        <f t="shared" si="1"/>
        <v>264130.61224489799</v>
      </c>
      <c r="H51" s="4">
        <f t="shared" si="2"/>
        <v>0.99591836734693873</v>
      </c>
      <c r="I51" s="5">
        <f t="shared" si="2"/>
        <v>4.0816326530612249E-3</v>
      </c>
      <c r="J51" s="24">
        <v>244</v>
      </c>
      <c r="K51" s="25">
        <f>+C51-J51</f>
        <v>1</v>
      </c>
    </row>
    <row r="52" spans="1:11" x14ac:dyDescent="0.2">
      <c r="A52" s="8"/>
      <c r="B52" t="s">
        <v>20</v>
      </c>
      <c r="C52" s="24">
        <v>105</v>
      </c>
      <c r="D52" s="13">
        <v>7573250</v>
      </c>
      <c r="E52" s="13">
        <f t="shared" si="0"/>
        <v>72126.190476190473</v>
      </c>
      <c r="F52" s="13">
        <v>30293000</v>
      </c>
      <c r="G52" s="13">
        <f t="shared" si="1"/>
        <v>288504.76190476189</v>
      </c>
      <c r="H52" s="4">
        <f t="shared" si="2"/>
        <v>0.97142857142857142</v>
      </c>
      <c r="I52" s="5">
        <f t="shared" si="2"/>
        <v>2.8571428571428571E-2</v>
      </c>
      <c r="J52" s="24">
        <v>102</v>
      </c>
      <c r="K52" s="25">
        <f>+C52-J52</f>
        <v>3</v>
      </c>
    </row>
    <row r="53" spans="1:11" x14ac:dyDescent="0.2">
      <c r="A53" s="8"/>
      <c r="B53" t="s">
        <v>21</v>
      </c>
      <c r="C53" s="24">
        <v>323</v>
      </c>
      <c r="D53" s="13">
        <v>26668250</v>
      </c>
      <c r="E53" s="13">
        <f t="shared" si="0"/>
        <v>82564.241486068117</v>
      </c>
      <c r="F53" s="13">
        <v>106673000</v>
      </c>
      <c r="G53" s="13">
        <f t="shared" si="1"/>
        <v>330256.96594427247</v>
      </c>
      <c r="H53" s="4">
        <f t="shared" si="2"/>
        <v>0.98452012383900933</v>
      </c>
      <c r="I53" s="5">
        <f t="shared" si="2"/>
        <v>1.5479876160990712E-2</v>
      </c>
      <c r="J53" s="24">
        <v>318</v>
      </c>
      <c r="K53" s="25">
        <f>+C53-J53</f>
        <v>5</v>
      </c>
    </row>
    <row r="54" spans="1:11" x14ac:dyDescent="0.2">
      <c r="A54" s="8"/>
      <c r="B54" t="s">
        <v>22</v>
      </c>
      <c r="C54" s="24">
        <v>413</v>
      </c>
      <c r="D54" s="13">
        <v>38799750</v>
      </c>
      <c r="E54" s="13">
        <f t="shared" si="0"/>
        <v>93946.12590799031</v>
      </c>
      <c r="F54" s="13">
        <v>155199000</v>
      </c>
      <c r="G54" s="13">
        <f t="shared" si="1"/>
        <v>375784.50363196124</v>
      </c>
      <c r="H54" s="4">
        <f t="shared" si="2"/>
        <v>0.99757869249394671</v>
      </c>
      <c r="I54" s="5">
        <f t="shared" si="2"/>
        <v>2.4213075060532689E-3</v>
      </c>
      <c r="J54" s="24">
        <v>412</v>
      </c>
      <c r="K54" s="25">
        <f>+C54-J54</f>
        <v>1</v>
      </c>
    </row>
    <row r="55" spans="1:11" x14ac:dyDescent="0.2">
      <c r="A55" s="8"/>
      <c r="B55" t="s">
        <v>43</v>
      </c>
      <c r="C55" s="24">
        <v>200</v>
      </c>
      <c r="D55" s="13">
        <v>21484000</v>
      </c>
      <c r="E55" s="13">
        <f t="shared" si="0"/>
        <v>107420</v>
      </c>
      <c r="F55" s="13">
        <v>85936000</v>
      </c>
      <c r="G55" s="13">
        <f t="shared" si="1"/>
        <v>429680</v>
      </c>
      <c r="H55" s="4">
        <f t="shared" si="2"/>
        <v>0.99</v>
      </c>
      <c r="I55" s="5">
        <f t="shared" si="2"/>
        <v>0.01</v>
      </c>
      <c r="J55" s="24">
        <v>198</v>
      </c>
      <c r="K55" s="25">
        <f>+C55-J55</f>
        <v>2</v>
      </c>
    </row>
    <row r="56" spans="1:11" x14ac:dyDescent="0.2">
      <c r="A56" s="8"/>
      <c r="B56" t="s">
        <v>25</v>
      </c>
      <c r="C56" s="24">
        <v>139</v>
      </c>
      <c r="D56" s="13">
        <v>18357000</v>
      </c>
      <c r="E56" s="13">
        <f t="shared" si="0"/>
        <v>132064.74820143884</v>
      </c>
      <c r="F56" s="13">
        <v>73428000</v>
      </c>
      <c r="G56" s="13">
        <f t="shared" si="1"/>
        <v>528258.99280575535</v>
      </c>
      <c r="H56" s="4">
        <f t="shared" si="2"/>
        <v>0.9928057553956835</v>
      </c>
      <c r="I56" s="5">
        <f t="shared" si="2"/>
        <v>7.1942446043165471E-3</v>
      </c>
      <c r="J56" s="24">
        <v>138</v>
      </c>
      <c r="K56" s="25">
        <f>+C56-J56</f>
        <v>1</v>
      </c>
    </row>
    <row r="57" spans="1:11" x14ac:dyDescent="0.2">
      <c r="A57" s="8"/>
      <c r="B57" t="s">
        <v>26</v>
      </c>
      <c r="C57" s="24">
        <v>260</v>
      </c>
      <c r="D57" s="13">
        <v>42575500</v>
      </c>
      <c r="E57" s="13">
        <f t="shared" si="0"/>
        <v>163751.92307692306</v>
      </c>
      <c r="F57" s="13">
        <v>170302000</v>
      </c>
      <c r="G57" s="13">
        <f t="shared" si="1"/>
        <v>655007.69230769225</v>
      </c>
      <c r="H57" s="4">
        <f t="shared" si="2"/>
        <v>0.9884615384615385</v>
      </c>
      <c r="I57" s="5">
        <f t="shared" si="2"/>
        <v>1.1538461538461539E-2</v>
      </c>
      <c r="J57" s="24">
        <v>257</v>
      </c>
      <c r="K57" s="25">
        <f>+C57-J57</f>
        <v>3</v>
      </c>
    </row>
    <row r="58" spans="1:11" x14ac:dyDescent="0.2">
      <c r="A58" s="8"/>
      <c r="B58" t="s">
        <v>27</v>
      </c>
      <c r="C58" s="24">
        <v>88</v>
      </c>
      <c r="D58" s="13">
        <v>16277500</v>
      </c>
      <c r="E58" s="13">
        <f t="shared" si="0"/>
        <v>184971.59090909091</v>
      </c>
      <c r="F58" s="13">
        <v>65110000</v>
      </c>
      <c r="G58" s="13">
        <f t="shared" si="1"/>
        <v>739886.36363636365</v>
      </c>
      <c r="H58" s="4">
        <f t="shared" si="2"/>
        <v>1</v>
      </c>
      <c r="I58" s="5">
        <f t="shared" si="2"/>
        <v>0</v>
      </c>
      <c r="J58" s="24">
        <v>88</v>
      </c>
      <c r="K58" s="25">
        <f>+C58-J58</f>
        <v>0</v>
      </c>
    </row>
    <row r="59" spans="1:11" x14ac:dyDescent="0.2">
      <c r="A59" s="8"/>
      <c r="B59" t="s">
        <v>28</v>
      </c>
      <c r="C59" s="24">
        <v>24</v>
      </c>
      <c r="D59" s="13">
        <v>5264750</v>
      </c>
      <c r="E59" s="13">
        <f t="shared" si="0"/>
        <v>219364.58333333334</v>
      </c>
      <c r="F59" s="13">
        <v>21059000</v>
      </c>
      <c r="G59" s="13">
        <f t="shared" si="1"/>
        <v>877458.33333333337</v>
      </c>
      <c r="H59" s="4">
        <f t="shared" si="2"/>
        <v>1</v>
      </c>
      <c r="I59" s="5">
        <f t="shared" si="2"/>
        <v>0</v>
      </c>
      <c r="J59" s="24">
        <v>24</v>
      </c>
      <c r="K59" s="25">
        <f>+C59-J59</f>
        <v>0</v>
      </c>
    </row>
    <row r="60" spans="1:11" x14ac:dyDescent="0.2">
      <c r="A60" s="8"/>
      <c r="B60" t="s">
        <v>49</v>
      </c>
      <c r="C60" s="24">
        <v>13</v>
      </c>
      <c r="D60" s="13">
        <v>3946500</v>
      </c>
      <c r="E60" s="13">
        <f t="shared" si="0"/>
        <v>303576.92307692306</v>
      </c>
      <c r="F60" s="13">
        <v>15786000</v>
      </c>
      <c r="G60" s="13">
        <f t="shared" si="1"/>
        <v>1214307.6923076923</v>
      </c>
      <c r="H60" s="4">
        <f t="shared" si="2"/>
        <v>1</v>
      </c>
      <c r="I60" s="5">
        <f t="shared" si="2"/>
        <v>0</v>
      </c>
      <c r="J60" s="24">
        <v>13</v>
      </c>
      <c r="K60" s="25">
        <f>+C60-J60</f>
        <v>0</v>
      </c>
    </row>
    <row r="61" spans="1:11" x14ac:dyDescent="0.2">
      <c r="A61" s="14" t="s">
        <v>38</v>
      </c>
      <c r="B61" s="6"/>
      <c r="C61" s="7">
        <f>SUM(C47:C60)</f>
        <v>2227</v>
      </c>
      <c r="D61" s="22">
        <f t="shared" ref="D61:K61" si="11">SUM(D47:D60)</f>
        <v>221125750</v>
      </c>
      <c r="E61" s="22">
        <f t="shared" si="11"/>
        <v>1644475.4108703963</v>
      </c>
      <c r="F61" s="22">
        <f t="shared" si="11"/>
        <v>884503000</v>
      </c>
      <c r="G61" s="22">
        <f t="shared" si="11"/>
        <v>6577901.6434815852</v>
      </c>
      <c r="H61" s="9">
        <f t="shared" ref="H61" si="12">+J61/$C61</f>
        <v>0.99101930848675346</v>
      </c>
      <c r="I61" s="10">
        <f t="shared" ref="I61" si="13">+K61/$C61</f>
        <v>8.9806915132465207E-3</v>
      </c>
      <c r="J61" s="7">
        <f t="shared" si="11"/>
        <v>2207</v>
      </c>
      <c r="K61" s="20">
        <f t="shared" si="11"/>
        <v>20</v>
      </c>
    </row>
    <row r="62" spans="1:11" x14ac:dyDescent="0.2">
      <c r="A62" s="8" t="s">
        <v>44</v>
      </c>
      <c r="B62" t="s">
        <v>45</v>
      </c>
      <c r="C62" s="24">
        <v>423</v>
      </c>
      <c r="D62" s="13">
        <v>26798250</v>
      </c>
      <c r="E62" s="13">
        <f t="shared" si="0"/>
        <v>63352.836879432623</v>
      </c>
      <c r="F62" s="13">
        <v>107193000</v>
      </c>
      <c r="G62" s="13">
        <f t="shared" si="1"/>
        <v>253411.34751773049</v>
      </c>
      <c r="H62" s="4">
        <f t="shared" si="2"/>
        <v>0.97635933806146569</v>
      </c>
      <c r="I62" s="5">
        <f t="shared" si="2"/>
        <v>2.3640661938534278E-2</v>
      </c>
      <c r="J62" s="24">
        <v>413</v>
      </c>
      <c r="K62" s="25">
        <f>+C62-J62</f>
        <v>10</v>
      </c>
    </row>
    <row r="63" spans="1:11" x14ac:dyDescent="0.2">
      <c r="A63" s="8"/>
      <c r="B63" t="s">
        <v>19</v>
      </c>
      <c r="C63" s="24">
        <v>175</v>
      </c>
      <c r="D63" s="13">
        <v>11582500</v>
      </c>
      <c r="E63" s="13">
        <f t="shared" si="0"/>
        <v>66185.71428571429</v>
      </c>
      <c r="F63" s="13">
        <v>46330000</v>
      </c>
      <c r="G63" s="13">
        <f t="shared" si="1"/>
        <v>264742.85714285716</v>
      </c>
      <c r="H63" s="4">
        <f t="shared" si="2"/>
        <v>0.98285714285714287</v>
      </c>
      <c r="I63" s="5">
        <f t="shared" si="2"/>
        <v>1.7142857142857144E-2</v>
      </c>
      <c r="J63" s="24">
        <v>172</v>
      </c>
      <c r="K63" s="25">
        <f>+C63-J63</f>
        <v>3</v>
      </c>
    </row>
    <row r="64" spans="1:11" x14ac:dyDescent="0.2">
      <c r="A64" s="8"/>
      <c r="B64" t="s">
        <v>20</v>
      </c>
      <c r="C64" s="24">
        <v>447</v>
      </c>
      <c r="D64" s="13">
        <v>31960500</v>
      </c>
      <c r="E64" s="13">
        <f t="shared" si="0"/>
        <v>71500</v>
      </c>
      <c r="F64" s="13">
        <v>127842000</v>
      </c>
      <c r="G64" s="13">
        <f t="shared" si="1"/>
        <v>286000</v>
      </c>
      <c r="H64" s="4">
        <f t="shared" si="2"/>
        <v>0.98881431767337813</v>
      </c>
      <c r="I64" s="5">
        <f t="shared" si="2"/>
        <v>1.1185682326621925E-2</v>
      </c>
      <c r="J64" s="24">
        <v>442</v>
      </c>
      <c r="K64" s="25">
        <f>+C64-J64</f>
        <v>5</v>
      </c>
    </row>
    <row r="65" spans="1:11" x14ac:dyDescent="0.2">
      <c r="A65" s="8"/>
      <c r="B65" t="s">
        <v>21</v>
      </c>
      <c r="C65" s="24">
        <v>932</v>
      </c>
      <c r="D65" s="13">
        <v>74415250</v>
      </c>
      <c r="E65" s="13">
        <f t="shared" si="0"/>
        <v>79844.688841201714</v>
      </c>
      <c r="F65" s="13">
        <v>297661000</v>
      </c>
      <c r="G65" s="13">
        <f t="shared" si="1"/>
        <v>319378.75536480686</v>
      </c>
      <c r="H65" s="4">
        <f t="shared" si="2"/>
        <v>0.98175965665236054</v>
      </c>
      <c r="I65" s="5">
        <f t="shared" si="2"/>
        <v>1.8240343347639486E-2</v>
      </c>
      <c r="J65" s="24">
        <v>915</v>
      </c>
      <c r="K65" s="25">
        <f>+C65-J65</f>
        <v>17</v>
      </c>
    </row>
    <row r="66" spans="1:11" x14ac:dyDescent="0.2">
      <c r="A66" s="8"/>
      <c r="B66" t="s">
        <v>22</v>
      </c>
      <c r="C66" s="24">
        <v>942</v>
      </c>
      <c r="D66" s="13">
        <v>88802500</v>
      </c>
      <c r="E66" s="13">
        <f t="shared" si="0"/>
        <v>94270.169851380037</v>
      </c>
      <c r="F66" s="13">
        <v>355210000</v>
      </c>
      <c r="G66" s="13">
        <f t="shared" si="1"/>
        <v>377080.67940552015</v>
      </c>
      <c r="H66" s="4">
        <f t="shared" si="2"/>
        <v>0.99575371549893843</v>
      </c>
      <c r="I66" s="5">
        <f t="shared" si="2"/>
        <v>4.246284501061571E-3</v>
      </c>
      <c r="J66" s="24">
        <v>938</v>
      </c>
      <c r="K66" s="25">
        <f>+C66-J66</f>
        <v>4</v>
      </c>
    </row>
    <row r="67" spans="1:11" x14ac:dyDescent="0.2">
      <c r="A67" s="8"/>
      <c r="B67" t="s">
        <v>23</v>
      </c>
      <c r="C67" s="24">
        <v>88</v>
      </c>
      <c r="D67" s="13">
        <v>9207500</v>
      </c>
      <c r="E67" s="13">
        <f t="shared" si="0"/>
        <v>104630.68181818182</v>
      </c>
      <c r="F67" s="13">
        <v>36830000</v>
      </c>
      <c r="G67" s="13">
        <f t="shared" si="1"/>
        <v>418522.72727272729</v>
      </c>
      <c r="H67" s="4">
        <f t="shared" si="2"/>
        <v>0.98863636363636365</v>
      </c>
      <c r="I67" s="5">
        <f t="shared" si="2"/>
        <v>1.1363636363636364E-2</v>
      </c>
      <c r="J67" s="24">
        <v>87</v>
      </c>
      <c r="K67" s="25">
        <f>+C67-J67</f>
        <v>1</v>
      </c>
    </row>
    <row r="68" spans="1:11" x14ac:dyDescent="0.2">
      <c r="A68" s="8"/>
      <c r="B68" t="s">
        <v>24</v>
      </c>
      <c r="C68" s="24">
        <v>31</v>
      </c>
      <c r="D68" s="13">
        <v>3758250</v>
      </c>
      <c r="E68" s="13">
        <f t="shared" si="0"/>
        <v>121233.87096774194</v>
      </c>
      <c r="F68" s="13">
        <v>15033000</v>
      </c>
      <c r="G68" s="13">
        <f t="shared" si="1"/>
        <v>484935.48387096776</v>
      </c>
      <c r="H68" s="4">
        <f t="shared" si="2"/>
        <v>1</v>
      </c>
      <c r="I68" s="5">
        <f t="shared" si="2"/>
        <v>0</v>
      </c>
      <c r="J68" s="24">
        <v>31</v>
      </c>
      <c r="K68" s="25">
        <f>+C68-J68</f>
        <v>0</v>
      </c>
    </row>
    <row r="69" spans="1:11" x14ac:dyDescent="0.2">
      <c r="A69" s="8"/>
      <c r="B69" t="s">
        <v>25</v>
      </c>
      <c r="C69" s="24">
        <v>184</v>
      </c>
      <c r="D69" s="13">
        <v>25648500</v>
      </c>
      <c r="E69" s="13">
        <f t="shared" si="0"/>
        <v>139394.02173913043</v>
      </c>
      <c r="F69" s="13">
        <v>102594000</v>
      </c>
      <c r="G69" s="13">
        <f t="shared" si="1"/>
        <v>557576.08695652173</v>
      </c>
      <c r="H69" s="4">
        <f t="shared" si="2"/>
        <v>0.99456521739130432</v>
      </c>
      <c r="I69" s="5">
        <f t="shared" si="2"/>
        <v>5.434782608695652E-3</v>
      </c>
      <c r="J69" s="24">
        <v>183</v>
      </c>
      <c r="K69" s="25">
        <f>+C69-J69</f>
        <v>1</v>
      </c>
    </row>
    <row r="70" spans="1:11" x14ac:dyDescent="0.2">
      <c r="A70" s="8"/>
      <c r="B70" t="s">
        <v>26</v>
      </c>
      <c r="C70" s="24">
        <v>157</v>
      </c>
      <c r="D70" s="13">
        <v>25678000</v>
      </c>
      <c r="E70" s="13">
        <f t="shared" si="0"/>
        <v>163554.14012738853</v>
      </c>
      <c r="F70" s="13">
        <v>102712000</v>
      </c>
      <c r="G70" s="13">
        <f t="shared" si="1"/>
        <v>654216.56050955411</v>
      </c>
      <c r="H70" s="4">
        <f t="shared" si="2"/>
        <v>1</v>
      </c>
      <c r="I70" s="5">
        <f t="shared" si="2"/>
        <v>0</v>
      </c>
      <c r="J70" s="24">
        <v>157</v>
      </c>
      <c r="K70" s="25">
        <f>+C70-J70</f>
        <v>0</v>
      </c>
    </row>
    <row r="71" spans="1:11" x14ac:dyDescent="0.2">
      <c r="A71" s="8"/>
      <c r="B71" t="s">
        <v>27</v>
      </c>
      <c r="C71" s="24">
        <v>34</v>
      </c>
      <c r="D71" s="13">
        <v>6476500</v>
      </c>
      <c r="E71" s="13">
        <f t="shared" si="0"/>
        <v>190485.29411764705</v>
      </c>
      <c r="F71" s="13">
        <v>25906000</v>
      </c>
      <c r="G71" s="13">
        <f t="shared" si="1"/>
        <v>761941.17647058819</v>
      </c>
      <c r="H71" s="4">
        <f t="shared" si="2"/>
        <v>1</v>
      </c>
      <c r="I71" s="5">
        <f t="shared" si="2"/>
        <v>0</v>
      </c>
      <c r="J71" s="24">
        <v>34</v>
      </c>
      <c r="K71" s="25">
        <f>+C71-J71</f>
        <v>0</v>
      </c>
    </row>
    <row r="72" spans="1:11" x14ac:dyDescent="0.2">
      <c r="A72" s="8"/>
      <c r="B72" t="s">
        <v>50</v>
      </c>
      <c r="C72" s="24">
        <v>99</v>
      </c>
      <c r="D72" s="13">
        <v>20931250</v>
      </c>
      <c r="E72" s="13">
        <f t="shared" si="0"/>
        <v>211426.76767676769</v>
      </c>
      <c r="F72" s="13">
        <v>83725000</v>
      </c>
      <c r="G72" s="13">
        <f t="shared" si="1"/>
        <v>845707.07070707076</v>
      </c>
      <c r="H72" s="4">
        <f t="shared" si="2"/>
        <v>1</v>
      </c>
      <c r="I72" s="5">
        <f t="shared" si="2"/>
        <v>0</v>
      </c>
      <c r="J72" s="24">
        <v>99</v>
      </c>
      <c r="K72" s="25">
        <f>+C72-J72</f>
        <v>0</v>
      </c>
    </row>
    <row r="73" spans="1:11" x14ac:dyDescent="0.2">
      <c r="A73" s="8"/>
      <c r="B73" t="s">
        <v>51</v>
      </c>
      <c r="C73" s="24">
        <v>16</v>
      </c>
      <c r="D73" s="13">
        <v>4090000</v>
      </c>
      <c r="E73" s="13">
        <f t="shared" si="0"/>
        <v>255625</v>
      </c>
      <c r="F73" s="13">
        <v>16360000</v>
      </c>
      <c r="G73" s="13">
        <f t="shared" si="1"/>
        <v>1022500</v>
      </c>
      <c r="H73" s="4">
        <f t="shared" si="2"/>
        <v>1</v>
      </c>
      <c r="I73" s="5">
        <f t="shared" si="2"/>
        <v>0</v>
      </c>
      <c r="J73" s="24">
        <v>16</v>
      </c>
      <c r="K73" s="25">
        <f>+C73-J73</f>
        <v>0</v>
      </c>
    </row>
    <row r="74" spans="1:11" x14ac:dyDescent="0.2">
      <c r="A74" s="14" t="s">
        <v>44</v>
      </c>
      <c r="B74" s="6"/>
      <c r="C74" s="7">
        <f>SUM(C62:C73)</f>
        <v>3528</v>
      </c>
      <c r="D74" s="22">
        <f t="shared" ref="D74:K74" si="14">SUM(D62:D73)</f>
        <v>329349000</v>
      </c>
      <c r="E74" s="22">
        <f t="shared" si="14"/>
        <v>1561503.186304586</v>
      </c>
      <c r="F74" s="22">
        <f t="shared" si="14"/>
        <v>1317396000</v>
      </c>
      <c r="G74" s="22">
        <f t="shared" si="14"/>
        <v>6246012.745218344</v>
      </c>
      <c r="H74" s="9">
        <f t="shared" si="2"/>
        <v>0.98837868480725621</v>
      </c>
      <c r="I74" s="10">
        <f t="shared" si="2"/>
        <v>1.1621315192743764E-2</v>
      </c>
      <c r="J74" s="7">
        <f t="shared" si="14"/>
        <v>3487</v>
      </c>
      <c r="K74" s="20">
        <f t="shared" si="14"/>
        <v>41</v>
      </c>
    </row>
    <row r="75" spans="1:11" x14ac:dyDescent="0.2">
      <c r="A75" s="15" t="s">
        <v>46</v>
      </c>
      <c r="B75" s="16"/>
      <c r="C75" s="17">
        <v>13823</v>
      </c>
      <c r="D75" s="23">
        <v>1336748000</v>
      </c>
      <c r="E75" s="23">
        <v>7385572.5007438399</v>
      </c>
      <c r="F75" s="23">
        <v>5346992000</v>
      </c>
      <c r="G75" s="23">
        <v>29542290.00297536</v>
      </c>
      <c r="H75" s="11">
        <f t="shared" ref="H75" si="15">+J75/$C75</f>
        <v>0.98972726615061857</v>
      </c>
      <c r="I75" s="12">
        <f t="shared" ref="I75" si="16">+K75/$C75</f>
        <v>1.0272733849381465E-2</v>
      </c>
      <c r="J75" s="17">
        <v>13681</v>
      </c>
      <c r="K75" s="21">
        <v>142</v>
      </c>
    </row>
  </sheetData>
  <mergeCells count="4">
    <mergeCell ref="C8:G8"/>
    <mergeCell ref="H8:I8"/>
    <mergeCell ref="D9:E9"/>
    <mergeCell ref="F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NA_x0020_COMPONENT xmlns="b91f61fd-d6a8-4b5c-84ac-ae8f54fd720b">All/General</HNA_x0020_COMPONENT>
    <Metadata_x0020_Decription xmlns="b91f61fd-d6a8-4b5c-84ac-ae8f54fd720b">PUBLISHED DATA</Metadata_x0020_Decription>
    <Type_x0020_A xmlns="b91f61fd-d6a8-4b5c-84ac-ae8f54fd720b">2023/24</Type_x0020_A>
    <Type_x0020_2 xmlns="b91f61fd-d6a8-4b5c-84ac-ae8f54fd720b">g-Revaluations (Council Dwellings)</Type_x0020_2>
  </documentManagement>
</p:properties>
</file>

<file path=customXml/item2.xml><?xml version="1.0" encoding="utf-8"?>
<?mso-contentType ?>
<SharedContentType xmlns="Microsoft.SharePoint.Taxonomy.ContentTypeSync" SourceId="7931cdb5-da7d-4a5d-b523-19dbfe538874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0FA3EBDB2BA42899325603EC65F4C" ma:contentTypeVersion="16" ma:contentTypeDescription="Create a new document." ma:contentTypeScope="" ma:versionID="e49abff75ef81fcc964d659d53f64c7d">
  <xsd:schema xmlns:xsd="http://www.w3.org/2001/XMLSchema" xmlns:xs="http://www.w3.org/2001/XMLSchema" xmlns:p="http://schemas.microsoft.com/office/2006/metadata/properties" xmlns:ns2="b91f61fd-d6a8-4b5c-84ac-ae8f54fd720b" xmlns:ns3="481232ab-f64d-41b6-a1f7-63fcae589257" targetNamespace="http://schemas.microsoft.com/office/2006/metadata/properties" ma:root="true" ma:fieldsID="1e0c49929fefbc16b30c306eba4b63d1" ns2:_="" ns3:_="">
    <xsd:import namespace="b91f61fd-d6a8-4b5c-84ac-ae8f54fd720b"/>
    <xsd:import namespace="481232ab-f64d-41b6-a1f7-63fcae589257"/>
    <xsd:element name="properties">
      <xsd:complexType>
        <xsd:sequence>
          <xsd:element name="documentManagement">
            <xsd:complexType>
              <xsd:all>
                <xsd:element ref="ns2:Type_x0020_A"/>
                <xsd:element ref="ns2:Type_x0020_2"/>
                <xsd:element ref="ns2:Metadata_x0020_Decription" minOccurs="0"/>
                <xsd:element ref="ns2:HNA_x0020_COMPON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f61fd-d6a8-4b5c-84ac-ae8f54fd720b" elementFormDefault="qualified">
    <xsd:import namespace="http://schemas.microsoft.com/office/2006/documentManagement/types"/>
    <xsd:import namespace="http://schemas.microsoft.com/office/infopath/2007/PartnerControls"/>
    <xsd:element name="Type_x0020_A" ma:index="2" ma:displayName="Year" ma:default="2023/24" ma:format="Dropdown" ma:indexed="true" ma:internalName="Type_x0020_A" ma:readOnly="false">
      <xsd:simpleType>
        <xsd:restriction base="dms:Choice">
          <xsd:enumeration value="FINAL RAM REGISTER DATA"/>
          <xsd:enumeration value="SOURCE DATA"/>
          <xsd:enumeration value="WHE Contract"/>
          <xsd:enumeration value="2023/24"/>
          <xsd:enumeration value="2022/23"/>
          <xsd:enumeration value="2021/22"/>
          <xsd:enumeration value="2020/21"/>
          <xsd:enumeration value="2019/20"/>
          <xsd:enumeration value="2018/19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Asset4000 update files"/>
        </xsd:restriction>
      </xsd:simpleType>
    </xsd:element>
    <xsd:element name="Type_x0020_2" ma:index="3" ma:displayName="GROUP" ma:default="1.Recently Added Documents" ma:format="Dropdown" ma:internalName="Type_x0020_2" ma:readOnly="false">
      <xsd:simpleType>
        <xsd:restriction base="dms:Choice">
          <xsd:enumeration value="1..AFTER AUDIT"/>
          <xsd:enumeration value="1.Recent Reconciliations"/>
          <xsd:enumeration value="1.Recently Added Documents"/>
          <xsd:enumeration value="1.Adjustments to opening balances"/>
          <xsd:enumeration value="1.Statement of Accounts/Audit"/>
          <xsd:enumeration value="1.Year End Reports"/>
          <xsd:enumeration value="Reports"/>
          <xsd:enumeration value="a-Asset4000 update files"/>
          <xsd:enumeration value="a-CIPFA Guidance"/>
          <xsd:enumeration value="a-General"/>
          <xsd:enumeration value="b-ASSET REGISTER"/>
          <xsd:enumeration value="b-Revaluation Reserve"/>
          <xsd:enumeration value="b-Transport Infrastructure"/>
          <xsd:enumeration value="b-Other Asset register Reports"/>
          <xsd:enumeration value="c-Timetable and Notes"/>
          <xsd:enumeration value="d-Capital Programme"/>
          <xsd:enumeration value="f-Depreciation"/>
          <xsd:enumeration value="g-Revaluations"/>
          <xsd:enumeration value="g-Asset Valuations"/>
          <xsd:enumeration value="g-Revaluations (Council Dwellings)"/>
          <xsd:enumeration value="h-Additions/Impairments"/>
          <xsd:enumeration value="i-Disposals"/>
          <xsd:enumeration value="j-Uploading Events"/>
          <xsd:enumeration value="s-Main Recs"/>
          <xsd:enumeration value="t-Audit Queries"/>
          <xsd:enumeration value="u-Asset Ownership"/>
          <xsd:enumeration value="z-Downloads"/>
          <xsd:enumeration value="z.PFI Documents"/>
          <xsd:enumeration value="z.HRA Documents"/>
          <xsd:enumeration value="z.CRP1 Fixed Assets Module"/>
          <xsd:enumeration value="14-15 Tender"/>
          <xsd:enumeration value="22-23 Tender"/>
        </xsd:restriction>
      </xsd:simpleType>
    </xsd:element>
    <xsd:element name="Metadata_x0020_Decription" ma:index="4" nillable="true" ma:displayName="Metadata Decription" ma:internalName="Metadata_x0020_Decription" ma:readOnly="false">
      <xsd:simpleType>
        <xsd:restriction base="dms:Note">
          <xsd:maxLength value="255"/>
        </xsd:restriction>
      </xsd:simpleType>
    </xsd:element>
    <xsd:element name="HNA_x0020_COMPONENT" ma:index="7" nillable="true" ma:displayName="HNA COMPONENT" ma:format="Dropdown" ma:internalName="HNA_x0020_COMPONENT" ma:readOnly="false">
      <xsd:simpleType>
        <xsd:restriction base="dms:Choice">
          <xsd:enumeration value="All/General"/>
          <xsd:enumeration value="CARRIAGEWAYS"/>
          <xsd:enumeration value="Footways"/>
          <xsd:enumeration value="STRUCTURES"/>
          <xsd:enumeration value="STREET LIGHTING"/>
          <xsd:enumeration value="Street Furniture"/>
          <xsd:enumeration value="Traffic Management Systems"/>
          <xsd:enumeration value="Grant Thornton"/>
          <xsd:enumeration value="CIPFA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232ab-f64d-41b6-a1f7-63fcae589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54695-0CFC-492A-9132-ECEA65163AB5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81232ab-f64d-41b6-a1f7-63fcae589257"/>
    <ds:schemaRef ds:uri="b91f61fd-d6a8-4b5c-84ac-ae8f54fd720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3F75CD-D94E-4351-9963-5FC446B549F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F131E2E-A5AC-41C5-8483-8622FD7EF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f61fd-d6a8-4b5c-84ac-ae8f54fd720b"/>
    <ds:schemaRef ds:uri="481232ab-f64d-41b6-a1f7-63fcae589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788E0C-E548-4FB6-B605-CDECB97D9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2324 Publish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Sellars, Steve</dc:creator>
  <cp:keywords/>
  <dc:description/>
  <cp:lastModifiedBy>Sellars, Steve</cp:lastModifiedBy>
  <cp:revision/>
  <dcterms:created xsi:type="dcterms:W3CDTF">2018-10-11T11:17:27Z</dcterms:created>
  <dcterms:modified xsi:type="dcterms:W3CDTF">2024-07-04T14:19:18Z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0x01010070E0FA3EBDB2BA42899325603EC65F4C</vt:lpwstr>
  </property>
  <property fmtid="{D5CDD505-2E9C-101B-9397-08002B2CF9AE}" pid="3" name="Order">
    <vt:r8>71200</vt:r8>
  </property>
</Properties>
</file>